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2260" windowHeight="12645" tabRatio="910" activeTab="5"/>
  </bookViews>
  <sheets>
    <sheet name="Общее" sheetId="1" r:id="rId1"/>
    <sheet name="Биология" sheetId="5" r:id="rId2"/>
    <sheet name="Химия" sheetId="4" r:id="rId3"/>
    <sheet name="Физика" sheetId="3" r:id="rId4"/>
    <sheet name="Технология" sheetId="6" r:id="rId5"/>
    <sheet name="Компьютерное оборудование" sheetId="2" r:id="rId6"/>
  </sheets>
  <externalReferences>
    <externalReference r:id="rId7"/>
    <externalReference r:id="rId8"/>
  </externalReferences>
  <definedNames>
    <definedName name="_xlnm._FilterDatabase" localSheetId="0" hidden="1">Общее!$A$2:$G$436</definedName>
    <definedName name="_xlnm._FilterDatabase" localSheetId="2" hidden="1">Химия!$A$2:$I$242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8" i="6" l="1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1" i="6"/>
  <c r="F410" i="6"/>
  <c r="F409" i="6"/>
  <c r="F408" i="6"/>
  <c r="F407" i="6"/>
  <c r="F406" i="6"/>
  <c r="F405" i="6"/>
  <c r="F404" i="6"/>
  <c r="F403" i="6"/>
  <c r="F402" i="6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1" i="3"/>
  <c r="F340" i="3"/>
  <c r="F339" i="3"/>
  <c r="F337" i="3"/>
  <c r="F336" i="3"/>
  <c r="F335" i="3"/>
  <c r="F334" i="3"/>
  <c r="F333" i="3"/>
  <c r="F332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7" i="3"/>
  <c r="F315" i="3"/>
  <c r="F316" i="3"/>
  <c r="F313" i="3"/>
  <c r="F312" i="3"/>
  <c r="F311" i="3"/>
  <c r="F310" i="3"/>
  <c r="F309" i="3"/>
  <c r="F308" i="3"/>
  <c r="F307" i="3"/>
  <c r="F306" i="3"/>
  <c r="F305" i="3"/>
  <c r="F304" i="3"/>
  <c r="F303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5" i="3"/>
  <c r="F34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5" i="3"/>
  <c r="F242" i="4"/>
  <c r="F241" i="4"/>
  <c r="F240" i="4"/>
  <c r="F239" i="4"/>
  <c r="F238" i="4"/>
  <c r="F237" i="4"/>
  <c r="F236" i="4"/>
  <c r="F235" i="4"/>
  <c r="F234" i="4"/>
  <c r="F233" i="4"/>
  <c r="F232" i="4"/>
  <c r="F231" i="4"/>
  <c r="F229" i="4"/>
  <c r="F227" i="4"/>
  <c r="F225" i="4"/>
  <c r="F224" i="4"/>
  <c r="F223" i="4"/>
  <c r="F222" i="4"/>
  <c r="F221" i="4"/>
  <c r="F219" i="4"/>
  <c r="F218" i="4"/>
  <c r="F217" i="4"/>
  <c r="F216" i="4"/>
  <c r="F215" i="4"/>
  <c r="F214" i="4"/>
  <c r="F213" i="4"/>
  <c r="F212" i="4"/>
  <c r="F211" i="4"/>
  <c r="F209" i="4"/>
  <c r="F208" i="4"/>
  <c r="F207" i="4"/>
  <c r="F206" i="4"/>
  <c r="F205" i="4"/>
  <c r="F203" i="4"/>
  <c r="F202" i="4"/>
  <c r="F201" i="4"/>
  <c r="F200" i="4"/>
  <c r="F199" i="4"/>
  <c r="F198" i="4"/>
  <c r="F197" i="4"/>
  <c r="F196" i="4"/>
  <c r="F195" i="4"/>
  <c r="F194" i="4"/>
  <c r="F192" i="4"/>
  <c r="F191" i="4"/>
  <c r="F190" i="4"/>
  <c r="F189" i="4"/>
  <c r="F187" i="4"/>
  <c r="F186" i="4"/>
  <c r="F185" i="4"/>
  <c r="F184" i="4"/>
  <c r="F183" i="4"/>
  <c r="F182" i="4"/>
  <c r="F181" i="4"/>
  <c r="F180" i="4"/>
  <c r="F178" i="4"/>
  <c r="F177" i="4"/>
  <c r="F176" i="4"/>
  <c r="F175" i="4"/>
  <c r="F173" i="4"/>
  <c r="F172" i="4"/>
  <c r="F171" i="4"/>
  <c r="F170" i="4"/>
  <c r="F168" i="4"/>
  <c r="F167" i="4"/>
  <c r="F166" i="4"/>
  <c r="F165" i="4"/>
  <c r="F164" i="4"/>
  <c r="F163" i="4"/>
  <c r="F159" i="4"/>
  <c r="F160" i="4"/>
  <c r="F161" i="4"/>
  <c r="F158" i="4"/>
  <c r="F156" i="4"/>
  <c r="F155" i="4"/>
  <c r="F154" i="4"/>
  <c r="F153" i="4"/>
  <c r="F152" i="4"/>
  <c r="F151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6" i="4"/>
  <c r="F115" i="4"/>
  <c r="F113" i="4"/>
  <c r="F112" i="4"/>
  <c r="F111" i="4"/>
  <c r="F109" i="4"/>
  <c r="F108" i="4"/>
  <c r="F107" i="4"/>
  <c r="F105" i="4"/>
  <c r="F104" i="4"/>
  <c r="F103" i="4"/>
  <c r="F102" i="4"/>
  <c r="F101" i="4"/>
  <c r="F100" i="4"/>
  <c r="F98" i="4"/>
  <c r="F97" i="4"/>
  <c r="F96" i="4"/>
  <c r="F95" i="4"/>
  <c r="F94" i="4"/>
  <c r="F93" i="4"/>
  <c r="F92" i="4"/>
  <c r="F91" i="4"/>
  <c r="F89" i="4"/>
  <c r="F88" i="4"/>
  <c r="F87" i="4"/>
  <c r="F86" i="4"/>
  <c r="F85" i="4"/>
  <c r="F82" i="4"/>
  <c r="F81" i="4"/>
  <c r="F80" i="4"/>
  <c r="F79" i="4"/>
  <c r="F78" i="4"/>
  <c r="F69" i="4"/>
  <c r="F68" i="4"/>
  <c r="F67" i="4"/>
  <c r="F66" i="4"/>
  <c r="F65" i="4"/>
  <c r="F64" i="4"/>
  <c r="F62" i="4"/>
  <c r="F61" i="4"/>
  <c r="F60" i="4"/>
  <c r="F58" i="4"/>
  <c r="F57" i="4"/>
  <c r="F56" i="4"/>
  <c r="F55" i="4"/>
  <c r="F54" i="4"/>
  <c r="F53" i="4"/>
  <c r="F52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2" i="4"/>
  <c r="F11" i="4"/>
  <c r="F10" i="4"/>
  <c r="F9" i="4"/>
  <c r="F8" i="4"/>
  <c r="F7" i="4"/>
  <c r="F6" i="4"/>
  <c r="F5" i="4"/>
  <c r="F83" i="4"/>
  <c r="D27" i="1"/>
  <c r="D26" i="1"/>
  <c r="D25" i="1"/>
  <c r="D24" i="1"/>
  <c r="D23" i="1"/>
  <c r="D22" i="1"/>
  <c r="D21" i="1"/>
  <c r="D14" i="1"/>
  <c r="D12" i="1"/>
  <c r="D11" i="1"/>
  <c r="D10" i="1"/>
  <c r="D9" i="1"/>
  <c r="D8" i="1"/>
  <c r="D7" i="1"/>
  <c r="D6" i="1"/>
  <c r="F36" i="3" l="1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2" i="5"/>
  <c r="F11" i="5"/>
  <c r="F10" i="5"/>
  <c r="F9" i="5"/>
  <c r="F8" i="5"/>
  <c r="F6" i="5"/>
  <c r="E352" i="1" l="1"/>
  <c r="F352" i="1"/>
  <c r="E353" i="1"/>
  <c r="F353" i="1"/>
  <c r="E354" i="1"/>
  <c r="F354" i="1"/>
  <c r="G354" i="1" s="1"/>
  <c r="E355" i="1"/>
  <c r="F355" i="1"/>
  <c r="G355" i="1" s="1"/>
  <c r="E356" i="1"/>
  <c r="F356" i="1"/>
  <c r="G356" i="1" s="1"/>
  <c r="E357" i="1"/>
  <c r="F357" i="1"/>
  <c r="E358" i="1"/>
  <c r="F358" i="1"/>
  <c r="E359" i="1"/>
  <c r="F359" i="1"/>
  <c r="G359" i="1" s="1"/>
  <c r="E360" i="1"/>
  <c r="F360" i="1"/>
  <c r="G360" i="1" s="1"/>
  <c r="E361" i="1"/>
  <c r="F361" i="1"/>
  <c r="E362" i="1"/>
  <c r="F362" i="1"/>
  <c r="G362" i="1" s="1"/>
  <c r="E363" i="1"/>
  <c r="F363" i="1"/>
  <c r="G363" i="1" s="1"/>
  <c r="E364" i="1"/>
  <c r="F364" i="1"/>
  <c r="E365" i="1"/>
  <c r="F365" i="1"/>
  <c r="E366" i="1"/>
  <c r="F366" i="1"/>
  <c r="G366" i="1" s="1"/>
  <c r="E367" i="1"/>
  <c r="F367" i="1"/>
  <c r="G367" i="1" s="1"/>
  <c r="E368" i="1"/>
  <c r="F368" i="1"/>
  <c r="G368" i="1" s="1"/>
  <c r="E369" i="1"/>
  <c r="F369" i="1"/>
  <c r="E370" i="1"/>
  <c r="F370" i="1"/>
  <c r="G370" i="1" s="1"/>
  <c r="E371" i="1"/>
  <c r="F371" i="1"/>
  <c r="G371" i="1" s="1"/>
  <c r="E372" i="1"/>
  <c r="F372" i="1"/>
  <c r="E373" i="1"/>
  <c r="F373" i="1"/>
  <c r="E374" i="1"/>
  <c r="F374" i="1"/>
  <c r="G374" i="1" s="1"/>
  <c r="E375" i="1"/>
  <c r="F375" i="1"/>
  <c r="G375" i="1" s="1"/>
  <c r="E376" i="1"/>
  <c r="F376" i="1"/>
  <c r="G376" i="1" s="1"/>
  <c r="E377" i="1"/>
  <c r="F377" i="1"/>
  <c r="E378" i="1"/>
  <c r="F378" i="1"/>
  <c r="G378" i="1" s="1"/>
  <c r="E379" i="1"/>
  <c r="F379" i="1"/>
  <c r="G379" i="1" s="1"/>
  <c r="E380" i="1"/>
  <c r="F380" i="1"/>
  <c r="G380" i="1" s="1"/>
  <c r="E381" i="1"/>
  <c r="F381" i="1"/>
  <c r="E382" i="1"/>
  <c r="F382" i="1"/>
  <c r="G382" i="1" s="1"/>
  <c r="E383" i="1"/>
  <c r="F383" i="1"/>
  <c r="E384" i="1"/>
  <c r="F384" i="1"/>
  <c r="G384" i="1" s="1"/>
  <c r="E385" i="1"/>
  <c r="F385" i="1"/>
  <c r="E386" i="1"/>
  <c r="F386" i="1"/>
  <c r="G386" i="1" s="1"/>
  <c r="E387" i="1"/>
  <c r="F387" i="1"/>
  <c r="G387" i="1" s="1"/>
  <c r="E388" i="1"/>
  <c r="F388" i="1"/>
  <c r="G388" i="1" s="1"/>
  <c r="E389" i="1"/>
  <c r="F389" i="1"/>
  <c r="E390" i="1"/>
  <c r="F390" i="1"/>
  <c r="G390" i="1" s="1"/>
  <c r="E391" i="1"/>
  <c r="F391" i="1"/>
  <c r="E392" i="1"/>
  <c r="F392" i="1"/>
  <c r="G392" i="1" s="1"/>
  <c r="E393" i="1"/>
  <c r="F393" i="1"/>
  <c r="E394" i="1"/>
  <c r="F394" i="1"/>
  <c r="G394" i="1" s="1"/>
  <c r="E395" i="1"/>
  <c r="F395" i="1"/>
  <c r="G395" i="1" s="1"/>
  <c r="E396" i="1"/>
  <c r="F396" i="1"/>
  <c r="G396" i="1" s="1"/>
  <c r="E397" i="1"/>
  <c r="F397" i="1"/>
  <c r="E398" i="1"/>
  <c r="F398" i="1"/>
  <c r="G398" i="1" s="1"/>
  <c r="E399" i="1"/>
  <c r="F399" i="1"/>
  <c r="G399" i="1" s="1"/>
  <c r="E400" i="1"/>
  <c r="F400" i="1"/>
  <c r="G400" i="1" s="1"/>
  <c r="E401" i="1"/>
  <c r="F401" i="1"/>
  <c r="E402" i="1"/>
  <c r="F402" i="1"/>
  <c r="G402" i="1" s="1"/>
  <c r="E403" i="1"/>
  <c r="F403" i="1"/>
  <c r="G403" i="1" s="1"/>
  <c r="E404" i="1"/>
  <c r="F404" i="1"/>
  <c r="E405" i="1"/>
  <c r="F405" i="1"/>
  <c r="E406" i="1"/>
  <c r="F406" i="1"/>
  <c r="G406" i="1" s="1"/>
  <c r="F351" i="1"/>
  <c r="E351" i="1"/>
  <c r="E348" i="1"/>
  <c r="F348" i="1"/>
  <c r="G348" i="1" s="1"/>
  <c r="E349" i="1"/>
  <c r="F349" i="1"/>
  <c r="F347" i="1"/>
  <c r="E347" i="1"/>
  <c r="F345" i="1"/>
  <c r="G345" i="1" s="1"/>
  <c r="E345" i="1"/>
  <c r="E341" i="1"/>
  <c r="F341" i="1"/>
  <c r="G341" i="1" s="1"/>
  <c r="E342" i="1"/>
  <c r="F342" i="1"/>
  <c r="G342" i="1" s="1"/>
  <c r="E343" i="1"/>
  <c r="F343" i="1"/>
  <c r="G343" i="1" s="1"/>
  <c r="E344" i="1"/>
  <c r="F344" i="1"/>
  <c r="G344" i="1" s="1"/>
  <c r="F340" i="1"/>
  <c r="E340" i="1"/>
  <c r="E331" i="1"/>
  <c r="F331" i="1"/>
  <c r="G331" i="1" s="1"/>
  <c r="E332" i="1"/>
  <c r="F332" i="1"/>
  <c r="G332" i="1" s="1"/>
  <c r="E333" i="1"/>
  <c r="F333" i="1"/>
  <c r="G333" i="1" s="1"/>
  <c r="E334" i="1"/>
  <c r="F334" i="1"/>
  <c r="G334" i="1" s="1"/>
  <c r="E335" i="1"/>
  <c r="F335" i="1"/>
  <c r="G335" i="1" s="1"/>
  <c r="E336" i="1"/>
  <c r="F336" i="1"/>
  <c r="E337" i="1"/>
  <c r="F337" i="1"/>
  <c r="G337" i="1" s="1"/>
  <c r="E338" i="1"/>
  <c r="F338" i="1"/>
  <c r="G338" i="1" s="1"/>
  <c r="F330" i="1"/>
  <c r="G330" i="1" s="1"/>
  <c r="E330" i="1"/>
  <c r="E328" i="1"/>
  <c r="F328" i="1"/>
  <c r="G328" i="1" s="1"/>
  <c r="E329" i="1"/>
  <c r="F329" i="1"/>
  <c r="F327" i="1"/>
  <c r="E327" i="1"/>
  <c r="E324" i="1"/>
  <c r="F324" i="1"/>
  <c r="G324" i="1" s="1"/>
  <c r="E325" i="1"/>
  <c r="F325" i="1"/>
  <c r="F323" i="1"/>
  <c r="E323" i="1"/>
  <c r="E312" i="1"/>
  <c r="E310" i="1" s="1"/>
  <c r="F312" i="1"/>
  <c r="E313" i="1"/>
  <c r="F313" i="1"/>
  <c r="G313" i="1" s="1"/>
  <c r="E314" i="1"/>
  <c r="F314" i="1"/>
  <c r="E315" i="1"/>
  <c r="F315" i="1"/>
  <c r="G315" i="1" s="1"/>
  <c r="E316" i="1"/>
  <c r="F316" i="1"/>
  <c r="E317" i="1"/>
  <c r="F317" i="1"/>
  <c r="G317" i="1" s="1"/>
  <c r="E318" i="1"/>
  <c r="F318" i="1"/>
  <c r="E319" i="1"/>
  <c r="F319" i="1"/>
  <c r="G319" i="1" s="1"/>
  <c r="E320" i="1"/>
  <c r="F320" i="1"/>
  <c r="E321" i="1"/>
  <c r="F321" i="1"/>
  <c r="G321" i="1" s="1"/>
  <c r="F311" i="1"/>
  <c r="E311" i="1"/>
  <c r="E50" i="4"/>
  <c r="E116" i="1"/>
  <c r="E76" i="4"/>
  <c r="E142" i="1"/>
  <c r="E298" i="1"/>
  <c r="F298" i="1"/>
  <c r="G298" i="1" s="1"/>
  <c r="E299" i="1"/>
  <c r="F299" i="1"/>
  <c r="G299" i="1" s="1"/>
  <c r="E300" i="1"/>
  <c r="F300" i="1"/>
  <c r="E301" i="1"/>
  <c r="F301" i="1"/>
  <c r="G301" i="1" s="1"/>
  <c r="E302" i="1"/>
  <c r="F302" i="1"/>
  <c r="G302" i="1" s="1"/>
  <c r="E303" i="1"/>
  <c r="F303" i="1"/>
  <c r="G303" i="1" s="1"/>
  <c r="E304" i="1"/>
  <c r="F304" i="1"/>
  <c r="G304" i="1" s="1"/>
  <c r="E305" i="1"/>
  <c r="F305" i="1"/>
  <c r="G305" i="1" s="1"/>
  <c r="E306" i="1"/>
  <c r="F306" i="1"/>
  <c r="G306" i="1" s="1"/>
  <c r="E307" i="1"/>
  <c r="F307" i="1"/>
  <c r="G307" i="1" s="1"/>
  <c r="E308" i="1"/>
  <c r="F308" i="1"/>
  <c r="F297" i="1"/>
  <c r="E297" i="1"/>
  <c r="F295" i="1"/>
  <c r="F294" i="1" s="1"/>
  <c r="E295" i="1"/>
  <c r="E294" i="1" s="1"/>
  <c r="F293" i="1"/>
  <c r="G293" i="1" s="1"/>
  <c r="E293" i="1"/>
  <c r="E288" i="1"/>
  <c r="F288" i="1"/>
  <c r="G288" i="1" s="1"/>
  <c r="E289" i="1"/>
  <c r="F289" i="1"/>
  <c r="E290" i="1"/>
  <c r="F290" i="1"/>
  <c r="G290" i="1" s="1"/>
  <c r="E291" i="1"/>
  <c r="F291" i="1"/>
  <c r="G291" i="1" s="1"/>
  <c r="F287" i="1"/>
  <c r="G287" i="1" s="1"/>
  <c r="E287" i="1"/>
  <c r="E278" i="1"/>
  <c r="F278" i="1"/>
  <c r="G278" i="1" s="1"/>
  <c r="E279" i="1"/>
  <c r="F279" i="1"/>
  <c r="E280" i="1"/>
  <c r="F280" i="1"/>
  <c r="G280" i="1" s="1"/>
  <c r="E281" i="1"/>
  <c r="F281" i="1"/>
  <c r="G281" i="1" s="1"/>
  <c r="E282" i="1"/>
  <c r="F282" i="1"/>
  <c r="E283" i="1"/>
  <c r="F283" i="1"/>
  <c r="E284" i="1"/>
  <c r="F284" i="1"/>
  <c r="G284" i="1" s="1"/>
  <c r="E285" i="1"/>
  <c r="F285" i="1"/>
  <c r="G285" i="1" s="1"/>
  <c r="F277" i="1"/>
  <c r="G277" i="1" s="1"/>
  <c r="E277" i="1"/>
  <c r="E272" i="1"/>
  <c r="F272" i="1"/>
  <c r="G272" i="1" s="1"/>
  <c r="E273" i="1"/>
  <c r="F273" i="1"/>
  <c r="E274" i="1"/>
  <c r="F274" i="1"/>
  <c r="E275" i="1"/>
  <c r="F275" i="1"/>
  <c r="G275" i="1" s="1"/>
  <c r="F271" i="1"/>
  <c r="E271" i="1"/>
  <c r="E261" i="1"/>
  <c r="F261" i="1"/>
  <c r="E262" i="1"/>
  <c r="F262" i="1"/>
  <c r="G262" i="1" s="1"/>
  <c r="E263" i="1"/>
  <c r="F263" i="1"/>
  <c r="E264" i="1"/>
  <c r="F264" i="1"/>
  <c r="G264" i="1" s="1"/>
  <c r="E265" i="1"/>
  <c r="F265" i="1"/>
  <c r="E266" i="1"/>
  <c r="F266" i="1"/>
  <c r="G266" i="1" s="1"/>
  <c r="E267" i="1"/>
  <c r="F267" i="1"/>
  <c r="G267" i="1" s="1"/>
  <c r="E268" i="1"/>
  <c r="F268" i="1"/>
  <c r="G268" i="1" s="1"/>
  <c r="E269" i="1"/>
  <c r="F269" i="1"/>
  <c r="F260" i="1"/>
  <c r="E260" i="1"/>
  <c r="E256" i="1"/>
  <c r="F256" i="1"/>
  <c r="G256" i="1" s="1"/>
  <c r="E257" i="1"/>
  <c r="F257" i="1"/>
  <c r="G257" i="1" s="1"/>
  <c r="E258" i="1"/>
  <c r="F258" i="1"/>
  <c r="F255" i="1"/>
  <c r="E255" i="1"/>
  <c r="E247" i="1"/>
  <c r="F247" i="1"/>
  <c r="G247" i="1" s="1"/>
  <c r="E248" i="1"/>
  <c r="F248" i="1"/>
  <c r="G248" i="1" s="1"/>
  <c r="E249" i="1"/>
  <c r="F249" i="1"/>
  <c r="G249" i="1" s="1"/>
  <c r="E250" i="1"/>
  <c r="F250" i="1"/>
  <c r="G250" i="1" s="1"/>
  <c r="E251" i="1"/>
  <c r="F251" i="1"/>
  <c r="G251" i="1" s="1"/>
  <c r="E252" i="1"/>
  <c r="F252" i="1"/>
  <c r="G252" i="1" s="1"/>
  <c r="E253" i="1"/>
  <c r="F253" i="1"/>
  <c r="G253" i="1" s="1"/>
  <c r="F246" i="1"/>
  <c r="G246" i="1" s="1"/>
  <c r="E246" i="1"/>
  <c r="E242" i="1"/>
  <c r="F242" i="1"/>
  <c r="G242" i="1" s="1"/>
  <c r="E243" i="1"/>
  <c r="E240" i="1" s="1"/>
  <c r="F243" i="1"/>
  <c r="E244" i="1"/>
  <c r="F244" i="1"/>
  <c r="G244" i="1" s="1"/>
  <c r="F241" i="1"/>
  <c r="G241" i="1" s="1"/>
  <c r="E241" i="1"/>
  <c r="E237" i="1"/>
  <c r="F237" i="1"/>
  <c r="E238" i="1"/>
  <c r="F238" i="1"/>
  <c r="G238" i="1" s="1"/>
  <c r="E239" i="1"/>
  <c r="F239" i="1"/>
  <c r="F236" i="1"/>
  <c r="E236" i="1"/>
  <c r="E230" i="1"/>
  <c r="F230" i="1"/>
  <c r="G230" i="1" s="1"/>
  <c r="E231" i="1"/>
  <c r="F231" i="1"/>
  <c r="G231" i="1" s="1"/>
  <c r="E232" i="1"/>
  <c r="F232" i="1"/>
  <c r="E233" i="1"/>
  <c r="F233" i="1"/>
  <c r="G233" i="1" s="1"/>
  <c r="E234" i="1"/>
  <c r="F234" i="1"/>
  <c r="F229" i="1"/>
  <c r="G229" i="1" s="1"/>
  <c r="E229" i="1"/>
  <c r="E225" i="1"/>
  <c r="F225" i="1"/>
  <c r="G225" i="1" s="1"/>
  <c r="E226" i="1"/>
  <c r="F226" i="1"/>
  <c r="G226" i="1" s="1"/>
  <c r="E227" i="1"/>
  <c r="F227" i="1"/>
  <c r="G227" i="1" s="1"/>
  <c r="F224" i="1"/>
  <c r="G224" i="1" s="1"/>
  <c r="E224" i="1"/>
  <c r="E218" i="1"/>
  <c r="F218" i="1"/>
  <c r="E219" i="1"/>
  <c r="F219" i="1"/>
  <c r="G219" i="1" s="1"/>
  <c r="E220" i="1"/>
  <c r="F220" i="1"/>
  <c r="E221" i="1"/>
  <c r="F221" i="1"/>
  <c r="G221" i="1" s="1"/>
  <c r="E222" i="1"/>
  <c r="F222" i="1"/>
  <c r="F217" i="1"/>
  <c r="E217" i="1"/>
  <c r="E202" i="1"/>
  <c r="F202" i="1"/>
  <c r="G202" i="1" s="1"/>
  <c r="E203" i="1"/>
  <c r="F203" i="1"/>
  <c r="E204" i="1"/>
  <c r="F204" i="1"/>
  <c r="G204" i="1" s="1"/>
  <c r="E205" i="1"/>
  <c r="F205" i="1"/>
  <c r="E206" i="1"/>
  <c r="F206" i="1"/>
  <c r="G206" i="1" s="1"/>
  <c r="E207" i="1"/>
  <c r="F207" i="1"/>
  <c r="G207" i="1" s="1"/>
  <c r="E208" i="1"/>
  <c r="F208" i="1"/>
  <c r="G208" i="1" s="1"/>
  <c r="E209" i="1"/>
  <c r="F209" i="1"/>
  <c r="E210" i="1"/>
  <c r="F210" i="1"/>
  <c r="G210" i="1" s="1"/>
  <c r="E211" i="1"/>
  <c r="F211" i="1"/>
  <c r="G211" i="1" s="1"/>
  <c r="E212" i="1"/>
  <c r="F212" i="1"/>
  <c r="E213" i="1"/>
  <c r="F213" i="1"/>
  <c r="E214" i="1"/>
  <c r="F214" i="1"/>
  <c r="G214" i="1" s="1"/>
  <c r="E215" i="1"/>
  <c r="F215" i="1"/>
  <c r="G215" i="1" s="1"/>
  <c r="F201" i="1"/>
  <c r="G201" i="1" s="1"/>
  <c r="E201" i="1"/>
  <c r="E185" i="1"/>
  <c r="F185" i="1"/>
  <c r="G185" i="1" s="1"/>
  <c r="E186" i="1"/>
  <c r="F186" i="1"/>
  <c r="G186" i="1" s="1"/>
  <c r="E187" i="1"/>
  <c r="F187" i="1"/>
  <c r="G187" i="1" s="1"/>
  <c r="E188" i="1"/>
  <c r="F188" i="1"/>
  <c r="E189" i="1"/>
  <c r="F189" i="1"/>
  <c r="G189" i="1" s="1"/>
  <c r="E190" i="1"/>
  <c r="F190" i="1"/>
  <c r="G190" i="1" s="1"/>
  <c r="E191" i="1"/>
  <c r="F191" i="1"/>
  <c r="G191" i="1" s="1"/>
  <c r="E192" i="1"/>
  <c r="F192" i="1"/>
  <c r="G192" i="1" s="1"/>
  <c r="E193" i="1"/>
  <c r="F193" i="1"/>
  <c r="G193" i="1" s="1"/>
  <c r="E194" i="1"/>
  <c r="F194" i="1"/>
  <c r="G194" i="1" s="1"/>
  <c r="E195" i="1"/>
  <c r="F195" i="1"/>
  <c r="E196" i="1"/>
  <c r="F196" i="1"/>
  <c r="G196" i="1" s="1"/>
  <c r="E197" i="1"/>
  <c r="F197" i="1"/>
  <c r="G197" i="1" s="1"/>
  <c r="E198" i="1"/>
  <c r="F198" i="1"/>
  <c r="G198" i="1" s="1"/>
  <c r="E199" i="1"/>
  <c r="F199" i="1"/>
  <c r="G199" i="1" s="1"/>
  <c r="F184" i="1"/>
  <c r="G184" i="1" s="1"/>
  <c r="E184" i="1"/>
  <c r="E182" i="1"/>
  <c r="F182" i="1"/>
  <c r="G182" i="1" s="1"/>
  <c r="F181" i="1"/>
  <c r="E181" i="1"/>
  <c r="E178" i="1"/>
  <c r="F178" i="1"/>
  <c r="G178" i="1" s="1"/>
  <c r="E179" i="1"/>
  <c r="F179" i="1"/>
  <c r="G179" i="1" s="1"/>
  <c r="F177" i="1"/>
  <c r="E177" i="1"/>
  <c r="E174" i="1"/>
  <c r="F174" i="1"/>
  <c r="G174" i="1" s="1"/>
  <c r="E175" i="1"/>
  <c r="E172" i="1" s="1"/>
  <c r="F175" i="1"/>
  <c r="G175" i="1" s="1"/>
  <c r="F173" i="1"/>
  <c r="G173" i="1" s="1"/>
  <c r="E173" i="1"/>
  <c r="E167" i="1"/>
  <c r="E165" i="1" s="1"/>
  <c r="F167" i="1"/>
  <c r="E168" i="1"/>
  <c r="F168" i="1"/>
  <c r="G168" i="1" s="1"/>
  <c r="E169" i="1"/>
  <c r="F169" i="1"/>
  <c r="G169" i="1" s="1"/>
  <c r="E170" i="1"/>
  <c r="F170" i="1"/>
  <c r="G170" i="1" s="1"/>
  <c r="E171" i="1"/>
  <c r="F171" i="1"/>
  <c r="F166" i="1"/>
  <c r="E166" i="1"/>
  <c r="E158" i="1"/>
  <c r="E156" i="1" s="1"/>
  <c r="F158" i="1"/>
  <c r="G158" i="1" s="1"/>
  <c r="E159" i="1"/>
  <c r="F159" i="1"/>
  <c r="G159" i="1" s="1"/>
  <c r="E160" i="1"/>
  <c r="F160" i="1"/>
  <c r="E161" i="1"/>
  <c r="F161" i="1"/>
  <c r="G161" i="1" s="1"/>
  <c r="E162" i="1"/>
  <c r="F162" i="1"/>
  <c r="G162" i="1" s="1"/>
  <c r="E163" i="1"/>
  <c r="F163" i="1"/>
  <c r="E164" i="1"/>
  <c r="F164" i="1"/>
  <c r="F157" i="1"/>
  <c r="G157" i="1" s="1"/>
  <c r="E157" i="1"/>
  <c r="E152" i="1"/>
  <c r="F152" i="1"/>
  <c r="G152" i="1" s="1"/>
  <c r="E153" i="1"/>
  <c r="F153" i="1"/>
  <c r="G153" i="1" s="1"/>
  <c r="E154" i="1"/>
  <c r="F154" i="1"/>
  <c r="E155" i="1"/>
  <c r="F155" i="1"/>
  <c r="G155" i="1" s="1"/>
  <c r="F151" i="1"/>
  <c r="E151" i="1"/>
  <c r="E145" i="1"/>
  <c r="F145" i="1"/>
  <c r="G145" i="1" s="1"/>
  <c r="E146" i="1"/>
  <c r="F146" i="1"/>
  <c r="E147" i="1"/>
  <c r="F147" i="1"/>
  <c r="G147" i="1" s="1"/>
  <c r="E148" i="1"/>
  <c r="F148" i="1"/>
  <c r="G148" i="1" s="1"/>
  <c r="E149" i="1"/>
  <c r="F149" i="1"/>
  <c r="G149" i="1" s="1"/>
  <c r="F144" i="1"/>
  <c r="G144" i="1" s="1"/>
  <c r="E144" i="1"/>
  <c r="E143" i="1" s="1"/>
  <c r="E141" i="1"/>
  <c r="F141" i="1"/>
  <c r="F140" i="1"/>
  <c r="E140" i="1"/>
  <c r="E138" i="1"/>
  <c r="F138" i="1"/>
  <c r="G138" i="1" s="1"/>
  <c r="E139" i="1"/>
  <c r="F139" i="1"/>
  <c r="F137" i="1"/>
  <c r="E137" i="1"/>
  <c r="F135" i="1"/>
  <c r="G135" i="1" s="1"/>
  <c r="E135" i="1"/>
  <c r="E131" i="1"/>
  <c r="F131" i="1"/>
  <c r="G131" i="1" s="1"/>
  <c r="E132" i="1"/>
  <c r="F132" i="1"/>
  <c r="G132" i="1" s="1"/>
  <c r="E133" i="1"/>
  <c r="F133" i="1"/>
  <c r="G133" i="1" s="1"/>
  <c r="E134" i="1"/>
  <c r="F134" i="1"/>
  <c r="G134" i="1" s="1"/>
  <c r="F130" i="1"/>
  <c r="G130" i="1" s="1"/>
  <c r="E130" i="1"/>
  <c r="F128" i="1"/>
  <c r="E128" i="1"/>
  <c r="E127" i="1"/>
  <c r="F127" i="1"/>
  <c r="G127" i="1" s="1"/>
  <c r="F126" i="1"/>
  <c r="G126" i="1" s="1"/>
  <c r="E126" i="1"/>
  <c r="E119" i="1"/>
  <c r="F119" i="1"/>
  <c r="G119" i="1" s="1"/>
  <c r="E120" i="1"/>
  <c r="F120" i="1"/>
  <c r="E121" i="1"/>
  <c r="F121" i="1"/>
  <c r="G121" i="1" s="1"/>
  <c r="E122" i="1"/>
  <c r="F122" i="1"/>
  <c r="G122" i="1" s="1"/>
  <c r="E123" i="1"/>
  <c r="F123" i="1"/>
  <c r="G123" i="1" s="1"/>
  <c r="E124" i="1"/>
  <c r="F124" i="1"/>
  <c r="F118" i="1"/>
  <c r="G404" i="1"/>
  <c r="G391" i="1"/>
  <c r="G383" i="1"/>
  <c r="G372" i="1"/>
  <c r="G364" i="1"/>
  <c r="G358" i="1"/>
  <c r="G352" i="1"/>
  <c r="E350" i="1"/>
  <c r="E346" i="1"/>
  <c r="G336" i="1"/>
  <c r="E326" i="1"/>
  <c r="G308" i="1"/>
  <c r="G300" i="1"/>
  <c r="E296" i="1"/>
  <c r="E292" i="1"/>
  <c r="E286" i="1"/>
  <c r="G282" i="1"/>
  <c r="G274" i="1"/>
  <c r="G271" i="1"/>
  <c r="E270" i="1"/>
  <c r="G263" i="1"/>
  <c r="G260" i="1"/>
  <c r="F259" i="1"/>
  <c r="E259" i="1"/>
  <c r="G258" i="1"/>
  <c r="E245" i="1"/>
  <c r="G236" i="1"/>
  <c r="E235" i="1"/>
  <c r="G234" i="1"/>
  <c r="E228" i="1"/>
  <c r="E223" i="1"/>
  <c r="G212" i="1"/>
  <c r="G203" i="1"/>
  <c r="E200" i="1"/>
  <c r="G195" i="1"/>
  <c r="G188" i="1"/>
  <c r="E183" i="1"/>
  <c r="G163" i="1"/>
  <c r="G154" i="1"/>
  <c r="E150" i="1"/>
  <c r="G141" i="1"/>
  <c r="G139" i="1"/>
  <c r="G137" i="1"/>
  <c r="E129" i="1"/>
  <c r="G128" i="1"/>
  <c r="G120" i="1" l="1"/>
  <c r="G329" i="1"/>
  <c r="G349" i="1"/>
  <c r="G405" i="1"/>
  <c r="G401" i="1"/>
  <c r="G397" i="1"/>
  <c r="G393" i="1"/>
  <c r="G389" i="1"/>
  <c r="G385" i="1"/>
  <c r="G377" i="1"/>
  <c r="G373" i="1"/>
  <c r="G369" i="1"/>
  <c r="G361" i="1"/>
  <c r="G353" i="1"/>
  <c r="F180" i="1"/>
  <c r="G222" i="1"/>
  <c r="G220" i="1"/>
  <c r="G218" i="1"/>
  <c r="G232" i="1"/>
  <c r="G239" i="1"/>
  <c r="G237" i="1"/>
  <c r="G265" i="1"/>
  <c r="G261" i="1"/>
  <c r="G381" i="1"/>
  <c r="G365" i="1"/>
  <c r="G357" i="1"/>
  <c r="F310" i="1"/>
  <c r="G310" i="1" s="1"/>
  <c r="G318" i="1"/>
  <c r="G316" i="1"/>
  <c r="G325" i="1"/>
  <c r="G320" i="1"/>
  <c r="G314" i="1"/>
  <c r="G289" i="1"/>
  <c r="F286" i="1"/>
  <c r="G286" i="1" s="1"/>
  <c r="G283" i="1"/>
  <c r="G279" i="1"/>
  <c r="G269" i="1"/>
  <c r="F276" i="1"/>
  <c r="F270" i="1"/>
  <c r="G270" i="1" s="1"/>
  <c r="F245" i="1"/>
  <c r="G245" i="1" s="1"/>
  <c r="F235" i="1"/>
  <c r="F240" i="1"/>
  <c r="G240" i="1" s="1"/>
  <c r="F228" i="1"/>
  <c r="G228" i="1" s="1"/>
  <c r="F216" i="1"/>
  <c r="G213" i="1"/>
  <c r="G209" i="1"/>
  <c r="G205" i="1"/>
  <c r="F200" i="1"/>
  <c r="G200" i="1" s="1"/>
  <c r="F183" i="1"/>
  <c r="G183" i="1" s="1"/>
  <c r="G171" i="1"/>
  <c r="F165" i="1"/>
  <c r="G165" i="1" s="1"/>
  <c r="G166" i="1"/>
  <c r="G164" i="1"/>
  <c r="G160" i="1"/>
  <c r="G146" i="1"/>
  <c r="G124" i="1"/>
  <c r="F117" i="1"/>
  <c r="F346" i="1"/>
  <c r="G346" i="1" s="1"/>
  <c r="G347" i="1"/>
  <c r="E339" i="1"/>
  <c r="E322" i="1"/>
  <c r="G312" i="1"/>
  <c r="G295" i="1"/>
  <c r="F292" i="1"/>
  <c r="G292" i="1" s="1"/>
  <c r="E276" i="1"/>
  <c r="G273" i="1"/>
  <c r="F254" i="1"/>
  <c r="G255" i="1"/>
  <c r="E254" i="1"/>
  <c r="G243" i="1"/>
  <c r="F223" i="1"/>
  <c r="G223" i="1" s="1"/>
  <c r="G217" i="1"/>
  <c r="E216" i="1"/>
  <c r="G181" i="1"/>
  <c r="E180" i="1"/>
  <c r="G180" i="1" s="1"/>
  <c r="F176" i="1"/>
  <c r="G177" i="1"/>
  <c r="E176" i="1"/>
  <c r="F172" i="1"/>
  <c r="G172" i="1" s="1"/>
  <c r="G167" i="1"/>
  <c r="F156" i="1"/>
  <c r="G156" i="1" s="1"/>
  <c r="F150" i="1"/>
  <c r="G150" i="1" s="1"/>
  <c r="G151" i="1"/>
  <c r="F143" i="1"/>
  <c r="G143" i="1" s="1"/>
  <c r="G140" i="1"/>
  <c r="E136" i="1"/>
  <c r="E125" i="1"/>
  <c r="G311" i="1"/>
  <c r="G235" i="1"/>
  <c r="G259" i="1"/>
  <c r="G294" i="1"/>
  <c r="F322" i="1"/>
  <c r="G322" i="1" s="1"/>
  <c r="F339" i="1"/>
  <c r="G339" i="1" s="1"/>
  <c r="F326" i="1"/>
  <c r="G326" i="1" s="1"/>
  <c r="F350" i="1"/>
  <c r="G350" i="1" s="1"/>
  <c r="G216" i="1"/>
  <c r="E309" i="1"/>
  <c r="G323" i="1"/>
  <c r="G340" i="1"/>
  <c r="G351" i="1"/>
  <c r="G327" i="1"/>
  <c r="F296" i="1"/>
  <c r="G296" i="1" s="1"/>
  <c r="F125" i="1"/>
  <c r="G125" i="1" s="1"/>
  <c r="F129" i="1"/>
  <c r="G129" i="1" s="1"/>
  <c r="G297" i="1"/>
  <c r="F136" i="1"/>
  <c r="G136" i="1" s="1"/>
  <c r="E230" i="4"/>
  <c r="F230" i="4"/>
  <c r="F228" i="4"/>
  <c r="E228" i="4"/>
  <c r="F226" i="4"/>
  <c r="E226" i="4"/>
  <c r="F220" i="4"/>
  <c r="E220" i="4"/>
  <c r="F210" i="4"/>
  <c r="E210" i="4"/>
  <c r="F204" i="4"/>
  <c r="E204" i="4"/>
  <c r="F193" i="4"/>
  <c r="E193" i="4"/>
  <c r="F188" i="4"/>
  <c r="E188" i="4"/>
  <c r="F179" i="4"/>
  <c r="E179" i="4"/>
  <c r="F174" i="4"/>
  <c r="E174" i="4"/>
  <c r="F169" i="4"/>
  <c r="E169" i="4"/>
  <c r="F162" i="4"/>
  <c r="E162" i="4"/>
  <c r="F157" i="4"/>
  <c r="E157" i="4"/>
  <c r="F150" i="4"/>
  <c r="E150" i="4"/>
  <c r="F134" i="4"/>
  <c r="E134" i="4"/>
  <c r="F117" i="4"/>
  <c r="E117" i="4"/>
  <c r="F114" i="4"/>
  <c r="E114" i="4"/>
  <c r="F110" i="4"/>
  <c r="E110" i="4"/>
  <c r="F106" i="4"/>
  <c r="E106" i="4"/>
  <c r="F99" i="4"/>
  <c r="E99" i="4"/>
  <c r="F90" i="4"/>
  <c r="E90" i="4"/>
  <c r="F84" i="4"/>
  <c r="E84" i="4"/>
  <c r="F77" i="4"/>
  <c r="E77" i="4"/>
  <c r="G276" i="1" l="1"/>
  <c r="G254" i="1"/>
  <c r="G176" i="1"/>
  <c r="F116" i="1"/>
  <c r="G116" i="1" s="1"/>
  <c r="G142" i="1"/>
  <c r="F309" i="1"/>
  <c r="G309" i="1" s="1"/>
  <c r="G95" i="4"/>
  <c r="G143" i="4"/>
  <c r="G80" i="4"/>
  <c r="G159" i="4" l="1"/>
  <c r="G160" i="4"/>
  <c r="G81" i="4"/>
  <c r="G229" i="4" l="1"/>
  <c r="G127" i="4"/>
  <c r="G190" i="4"/>
  <c r="G227" i="4"/>
  <c r="G85" i="4"/>
  <c r="G182" i="4"/>
  <c r="G130" i="4"/>
  <c r="G156" i="4"/>
  <c r="G149" i="4"/>
  <c r="G228" i="4" l="1"/>
  <c r="G226" i="4"/>
  <c r="E63" i="4"/>
  <c r="E59" i="4"/>
  <c r="G99" i="4" l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F101" i="1"/>
  <c r="E101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F85" i="1"/>
  <c r="E85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F72" i="1"/>
  <c r="E7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F52" i="1"/>
  <c r="E52" i="1"/>
  <c r="G105" i="4"/>
  <c r="G104" i="4"/>
  <c r="G103" i="4"/>
  <c r="G102" i="4"/>
  <c r="G101" i="4"/>
  <c r="G100" i="4"/>
  <c r="E13" i="3" l="1"/>
  <c r="E4" i="3"/>
  <c r="E13" i="5"/>
  <c r="E4" i="5"/>
  <c r="F75" i="4" l="1"/>
  <c r="F74" i="4"/>
  <c r="F73" i="4"/>
  <c r="F72" i="4"/>
  <c r="F71" i="4"/>
  <c r="F36" i="5"/>
  <c r="F35" i="5"/>
  <c r="F34" i="5"/>
  <c r="F33" i="5"/>
  <c r="F32" i="5"/>
  <c r="F31" i="5"/>
  <c r="F30" i="5"/>
  <c r="F29" i="5"/>
  <c r="F59" i="4" l="1"/>
  <c r="G59" i="4" s="1"/>
  <c r="F51" i="4"/>
  <c r="F63" i="4"/>
  <c r="G77" i="4"/>
  <c r="G90" i="4"/>
  <c r="E318" i="3" l="1"/>
  <c r="E314" i="3"/>
  <c r="F302" i="3"/>
  <c r="E302" i="3"/>
  <c r="H429" i="2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F425" i="1"/>
  <c r="E425" i="1"/>
  <c r="F424" i="1"/>
  <c r="E424" i="1"/>
  <c r="F423" i="1"/>
  <c r="E423" i="1"/>
  <c r="F422" i="1"/>
  <c r="E422" i="1"/>
  <c r="F421" i="1"/>
  <c r="E421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F410" i="1"/>
  <c r="E410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F41" i="1"/>
  <c r="E41" i="1"/>
  <c r="F40" i="1"/>
  <c r="E40" i="1"/>
  <c r="F39" i="1"/>
  <c r="E39" i="1"/>
  <c r="F37" i="1"/>
  <c r="F38" i="1"/>
  <c r="E38" i="1"/>
  <c r="E37" i="1"/>
  <c r="E35" i="1"/>
  <c r="F35" i="1"/>
  <c r="E31" i="1"/>
  <c r="F31" i="1"/>
  <c r="E32" i="1"/>
  <c r="F32" i="1"/>
  <c r="E33" i="1"/>
  <c r="F33" i="1"/>
  <c r="E34" i="1"/>
  <c r="F34" i="1"/>
  <c r="F30" i="1"/>
  <c r="E30" i="1"/>
  <c r="F29" i="1"/>
  <c r="E29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F18" i="1"/>
  <c r="E18" i="1"/>
  <c r="F17" i="1"/>
  <c r="E17" i="1"/>
  <c r="F16" i="1"/>
  <c r="E16" i="1"/>
  <c r="F15" i="1"/>
  <c r="E15" i="1"/>
  <c r="F14" i="1"/>
  <c r="E14" i="1"/>
  <c r="E6" i="1"/>
  <c r="E7" i="1"/>
  <c r="E8" i="1"/>
  <c r="E9" i="1"/>
  <c r="E10" i="1"/>
  <c r="E11" i="1"/>
  <c r="E12" i="1"/>
  <c r="E5" i="1"/>
  <c r="G431" i="2"/>
  <c r="G429" i="2"/>
  <c r="F429" i="2"/>
  <c r="E429" i="2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F412" i="6"/>
  <c r="E412" i="6"/>
  <c r="G414" i="6"/>
  <c r="G413" i="6"/>
  <c r="E401" i="6"/>
  <c r="G404" i="6"/>
  <c r="G405" i="6"/>
  <c r="G406" i="6"/>
  <c r="G407" i="6"/>
  <c r="G408" i="6"/>
  <c r="G409" i="6"/>
  <c r="G410" i="6"/>
  <c r="G411" i="6"/>
  <c r="G403" i="6"/>
  <c r="G402" i="6"/>
  <c r="F401" i="6"/>
  <c r="G401" i="6" s="1"/>
  <c r="E28" i="3"/>
  <c r="G234" i="4"/>
  <c r="G235" i="4"/>
  <c r="G236" i="4"/>
  <c r="G237" i="4"/>
  <c r="G238" i="4"/>
  <c r="G239" i="4"/>
  <c r="G240" i="4"/>
  <c r="G241" i="4"/>
  <c r="G242" i="4"/>
  <c r="G233" i="4"/>
  <c r="G232" i="4"/>
  <c r="G231" i="4"/>
  <c r="G225" i="4"/>
  <c r="G224" i="4"/>
  <c r="G223" i="4"/>
  <c r="G222" i="4"/>
  <c r="G221" i="4"/>
  <c r="G215" i="4"/>
  <c r="G216" i="4"/>
  <c r="G217" i="4"/>
  <c r="G218" i="4"/>
  <c r="G219" i="4"/>
  <c r="G214" i="4"/>
  <c r="G213" i="4"/>
  <c r="G212" i="4"/>
  <c r="G211" i="4"/>
  <c r="G209" i="4"/>
  <c r="G208" i="4"/>
  <c r="G207" i="4"/>
  <c r="G206" i="4"/>
  <c r="G205" i="4"/>
  <c r="G196" i="4"/>
  <c r="G197" i="4"/>
  <c r="G198" i="4"/>
  <c r="G199" i="4"/>
  <c r="G200" i="4"/>
  <c r="G201" i="4"/>
  <c r="G202" i="4"/>
  <c r="G203" i="4"/>
  <c r="G195" i="4"/>
  <c r="G194" i="4"/>
  <c r="G192" i="4"/>
  <c r="G191" i="4"/>
  <c r="G189" i="4"/>
  <c r="G185" i="4"/>
  <c r="G186" i="4"/>
  <c r="G187" i="4"/>
  <c r="G184" i="4"/>
  <c r="G183" i="4"/>
  <c r="G181" i="4"/>
  <c r="G180" i="4"/>
  <c r="G178" i="4"/>
  <c r="G177" i="4"/>
  <c r="G176" i="4"/>
  <c r="G175" i="4"/>
  <c r="G167" i="4"/>
  <c r="G168" i="4"/>
  <c r="G173" i="4"/>
  <c r="G172" i="4"/>
  <c r="G171" i="4"/>
  <c r="G170" i="4"/>
  <c r="G166" i="4"/>
  <c r="G165" i="4"/>
  <c r="G164" i="4"/>
  <c r="G163" i="4"/>
  <c r="G161" i="4"/>
  <c r="G158" i="4"/>
  <c r="G153" i="4"/>
  <c r="G155" i="4"/>
  <c r="G154" i="4"/>
  <c r="G152" i="4"/>
  <c r="G151" i="4"/>
  <c r="G140" i="4"/>
  <c r="G141" i="4"/>
  <c r="G142" i="4"/>
  <c r="G144" i="4"/>
  <c r="G145" i="4"/>
  <c r="G146" i="4"/>
  <c r="G147" i="4"/>
  <c r="G148" i="4"/>
  <c r="G139" i="4"/>
  <c r="G138" i="4"/>
  <c r="G137" i="4"/>
  <c r="G136" i="4"/>
  <c r="G135" i="4"/>
  <c r="G132" i="4"/>
  <c r="G121" i="4"/>
  <c r="G122" i="4"/>
  <c r="G123" i="4"/>
  <c r="G124" i="4"/>
  <c r="G125" i="4"/>
  <c r="G126" i="4"/>
  <c r="G128" i="4"/>
  <c r="G129" i="4"/>
  <c r="G131" i="4"/>
  <c r="G133" i="4"/>
  <c r="G120" i="4"/>
  <c r="G119" i="4"/>
  <c r="G118" i="4"/>
  <c r="G116" i="4"/>
  <c r="G115" i="4"/>
  <c r="G112" i="4"/>
  <c r="G113" i="4"/>
  <c r="G111" i="4"/>
  <c r="G109" i="4"/>
  <c r="G108" i="4"/>
  <c r="G107" i="4"/>
  <c r="G93" i="4"/>
  <c r="G94" i="4"/>
  <c r="G96" i="4"/>
  <c r="G97" i="4"/>
  <c r="G98" i="4"/>
  <c r="G92" i="4"/>
  <c r="G91" i="4"/>
  <c r="G88" i="4"/>
  <c r="G89" i="4"/>
  <c r="G87" i="4"/>
  <c r="G86" i="4"/>
  <c r="G84" i="4"/>
  <c r="G82" i="4"/>
  <c r="G83" i="4"/>
  <c r="G79" i="4"/>
  <c r="G78" i="4"/>
  <c r="G75" i="4"/>
  <c r="G74" i="4"/>
  <c r="G73" i="4"/>
  <c r="G72" i="4"/>
  <c r="G71" i="4"/>
  <c r="F70" i="4"/>
  <c r="E70" i="4"/>
  <c r="G69" i="4"/>
  <c r="G65" i="4"/>
  <c r="G66" i="4"/>
  <c r="G67" i="4"/>
  <c r="G68" i="4"/>
  <c r="G64" i="4"/>
  <c r="G62" i="4"/>
  <c r="G53" i="4"/>
  <c r="G54" i="4"/>
  <c r="G55" i="4"/>
  <c r="G56" i="4"/>
  <c r="G57" i="4"/>
  <c r="G58" i="4"/>
  <c r="E13" i="4"/>
  <c r="E36" i="4"/>
  <c r="E28" i="4" s="1"/>
  <c r="G38" i="4"/>
  <c r="G37" i="4"/>
  <c r="G41" i="4"/>
  <c r="G42" i="4"/>
  <c r="G43" i="4"/>
  <c r="G44" i="4"/>
  <c r="G45" i="4"/>
  <c r="G46" i="4"/>
  <c r="G47" i="4"/>
  <c r="G48" i="4"/>
  <c r="G49" i="4"/>
  <c r="G40" i="4"/>
  <c r="G39" i="4"/>
  <c r="F36" i="4"/>
  <c r="G35" i="4"/>
  <c r="G34" i="4"/>
  <c r="G33" i="4"/>
  <c r="G32" i="4"/>
  <c r="G31" i="4"/>
  <c r="G30" i="4"/>
  <c r="G29" i="4"/>
  <c r="G21" i="4"/>
  <c r="G22" i="4"/>
  <c r="G23" i="4"/>
  <c r="G24" i="4"/>
  <c r="G25" i="4"/>
  <c r="G26" i="4"/>
  <c r="G27" i="4"/>
  <c r="F13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F4" i="4"/>
  <c r="E4" i="4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113" i="1"/>
  <c r="D113" i="1"/>
  <c r="C114" i="1"/>
  <c r="D114" i="1"/>
  <c r="C115" i="1"/>
  <c r="D115" i="1"/>
  <c r="C97" i="1"/>
  <c r="D97" i="1"/>
  <c r="C98" i="1"/>
  <c r="D98" i="1"/>
  <c r="C99" i="1"/>
  <c r="D99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D54" i="1"/>
  <c r="C54" i="1"/>
  <c r="D53" i="1"/>
  <c r="C53" i="1"/>
  <c r="D52" i="1"/>
  <c r="C52" i="1"/>
  <c r="C45" i="1"/>
  <c r="D45" i="1"/>
  <c r="C46" i="1"/>
  <c r="D46" i="1"/>
  <c r="C47" i="1"/>
  <c r="D47" i="1"/>
  <c r="C48" i="1"/>
  <c r="D48" i="1"/>
  <c r="C49" i="1"/>
  <c r="D49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C33" i="1"/>
  <c r="D33" i="1"/>
  <c r="C34" i="1"/>
  <c r="D34" i="1"/>
  <c r="C35" i="1"/>
  <c r="D35" i="1"/>
  <c r="D32" i="1"/>
  <c r="C32" i="1"/>
  <c r="D31" i="1"/>
  <c r="C31" i="1"/>
  <c r="D30" i="1"/>
  <c r="C30" i="1"/>
  <c r="D29" i="1"/>
  <c r="C29" i="1"/>
  <c r="C19" i="1"/>
  <c r="D19" i="1"/>
  <c r="C20" i="1"/>
  <c r="D20" i="1"/>
  <c r="D18" i="1"/>
  <c r="C18" i="1"/>
  <c r="D17" i="1"/>
  <c r="C17" i="1"/>
  <c r="D16" i="1"/>
  <c r="C16" i="1"/>
  <c r="D15" i="1"/>
  <c r="C15" i="1"/>
  <c r="D5" i="1"/>
  <c r="G434" i="1" l="1"/>
  <c r="G432" i="1"/>
  <c r="G430" i="1"/>
  <c r="G428" i="1"/>
  <c r="G426" i="1"/>
  <c r="G414" i="1"/>
  <c r="G433" i="1"/>
  <c r="G431" i="1"/>
  <c r="G429" i="1"/>
  <c r="G427" i="1"/>
  <c r="G36" i="4"/>
  <c r="G13" i="4"/>
  <c r="F50" i="4"/>
  <c r="G418" i="1"/>
  <c r="G417" i="1"/>
  <c r="G416" i="1"/>
  <c r="G415" i="1"/>
  <c r="E409" i="1"/>
  <c r="G419" i="1"/>
  <c r="G413" i="1"/>
  <c r="G412" i="1"/>
  <c r="G411" i="1"/>
  <c r="E420" i="1"/>
  <c r="G436" i="1"/>
  <c r="G435" i="1"/>
  <c r="G49" i="1"/>
  <c r="E100" i="1"/>
  <c r="G34" i="1"/>
  <c r="E36" i="1"/>
  <c r="E28" i="1" s="1"/>
  <c r="G38" i="1"/>
  <c r="G220" i="4"/>
  <c r="G63" i="4"/>
  <c r="G114" i="4"/>
  <c r="G162" i="4"/>
  <c r="G179" i="4"/>
  <c r="G204" i="4"/>
  <c r="G230" i="4"/>
  <c r="H296" i="1" s="1"/>
  <c r="G30" i="1"/>
  <c r="E400" i="6"/>
  <c r="E399" i="6" s="1"/>
  <c r="G412" i="6"/>
  <c r="G410" i="1"/>
  <c r="G21" i="1"/>
  <c r="G20" i="1"/>
  <c r="G19" i="1"/>
  <c r="G22" i="1"/>
  <c r="G169" i="4"/>
  <c r="G174" i="4"/>
  <c r="E71" i="1"/>
  <c r="E84" i="1"/>
  <c r="G4" i="4"/>
  <c r="G70" i="4"/>
  <c r="G106" i="4"/>
  <c r="G110" i="4"/>
  <c r="G210" i="4"/>
  <c r="G25" i="1"/>
  <c r="G32" i="1"/>
  <c r="G31" i="1"/>
  <c r="G35" i="1"/>
  <c r="G48" i="1"/>
  <c r="G47" i="1"/>
  <c r="G46" i="1"/>
  <c r="G45" i="1"/>
  <c r="G44" i="1"/>
  <c r="G43" i="1"/>
  <c r="G42" i="1"/>
  <c r="F100" i="1"/>
  <c r="G193" i="4"/>
  <c r="G188" i="4"/>
  <c r="G157" i="4"/>
  <c r="G150" i="4"/>
  <c r="G134" i="4"/>
  <c r="E4" i="1"/>
  <c r="G23" i="1"/>
  <c r="G27" i="1"/>
  <c r="E13" i="1"/>
  <c r="G26" i="1"/>
  <c r="G24" i="1"/>
  <c r="F400" i="6"/>
  <c r="F399" i="6" s="1"/>
  <c r="G399" i="6" s="1"/>
  <c r="G423" i="1"/>
  <c r="F420" i="1"/>
  <c r="G424" i="1"/>
  <c r="G425" i="1"/>
  <c r="G421" i="1"/>
  <c r="G422" i="1"/>
  <c r="G17" i="1"/>
  <c r="G37" i="1"/>
  <c r="F28" i="4"/>
  <c r="G28" i="4" s="1"/>
  <c r="F84" i="1"/>
  <c r="F51" i="1"/>
  <c r="G41" i="1"/>
  <c r="G40" i="1"/>
  <c r="G39" i="1"/>
  <c r="F13" i="1"/>
  <c r="G18" i="1"/>
  <c r="G16" i="1"/>
  <c r="G15" i="1"/>
  <c r="G14" i="1"/>
  <c r="F409" i="1"/>
  <c r="F71" i="1"/>
  <c r="E51" i="1"/>
  <c r="G33" i="1"/>
  <c r="F36" i="1"/>
  <c r="G29" i="1"/>
  <c r="G117" i="4"/>
  <c r="F13" i="5"/>
  <c r="F28" i="5"/>
  <c r="E28" i="5"/>
  <c r="F51" i="5"/>
  <c r="E51" i="5"/>
  <c r="F71" i="5"/>
  <c r="E71" i="5"/>
  <c r="F84" i="5"/>
  <c r="E84" i="5"/>
  <c r="F100" i="5"/>
  <c r="E100" i="5"/>
  <c r="G17" i="5"/>
  <c r="G18" i="5"/>
  <c r="G19" i="5"/>
  <c r="G20" i="5"/>
  <c r="G21" i="5"/>
  <c r="G22" i="5"/>
  <c r="G23" i="5"/>
  <c r="G24" i="5"/>
  <c r="G25" i="5"/>
  <c r="G26" i="5"/>
  <c r="G27" i="5"/>
  <c r="G15" i="5"/>
  <c r="G14" i="5"/>
  <c r="G16" i="5"/>
  <c r="E50" i="5"/>
  <c r="G58" i="5"/>
  <c r="G58" i="1" s="1"/>
  <c r="G59" i="5"/>
  <c r="G59" i="1" s="1"/>
  <c r="G60" i="5"/>
  <c r="G60" i="1" s="1"/>
  <c r="G61" i="5"/>
  <c r="G61" i="1" s="1"/>
  <c r="G62" i="5"/>
  <c r="G62" i="1" s="1"/>
  <c r="G63" i="5"/>
  <c r="G63" i="1" s="1"/>
  <c r="G64" i="5"/>
  <c r="G64" i="1" s="1"/>
  <c r="G65" i="5"/>
  <c r="G65" i="1" s="1"/>
  <c r="G66" i="5"/>
  <c r="G66" i="1" s="1"/>
  <c r="G67" i="5"/>
  <c r="G67" i="1" s="1"/>
  <c r="G68" i="5"/>
  <c r="G68" i="1" s="1"/>
  <c r="G69" i="5"/>
  <c r="G69" i="1" s="1"/>
  <c r="G70" i="5"/>
  <c r="G70" i="1" s="1"/>
  <c r="G57" i="5"/>
  <c r="G57" i="1" s="1"/>
  <c r="G56" i="5"/>
  <c r="G56" i="1" s="1"/>
  <c r="G55" i="5"/>
  <c r="G55" i="1" s="1"/>
  <c r="G54" i="5"/>
  <c r="G54" i="1" s="1"/>
  <c r="G53" i="5"/>
  <c r="G53" i="1" s="1"/>
  <c r="G52" i="5"/>
  <c r="G52" i="1" s="1"/>
  <c r="G79" i="5"/>
  <c r="G79" i="1" s="1"/>
  <c r="G80" i="5"/>
  <c r="G80" i="1" s="1"/>
  <c r="G81" i="5"/>
  <c r="G81" i="1" s="1"/>
  <c r="G82" i="5"/>
  <c r="G82" i="1" s="1"/>
  <c r="G83" i="5"/>
  <c r="G83" i="1" s="1"/>
  <c r="G78" i="5"/>
  <c r="G78" i="1" s="1"/>
  <c r="G77" i="5"/>
  <c r="G77" i="1" s="1"/>
  <c r="G76" i="5"/>
  <c r="G76" i="1" s="1"/>
  <c r="G75" i="5"/>
  <c r="G75" i="1" s="1"/>
  <c r="G74" i="5"/>
  <c r="G74" i="1" s="1"/>
  <c r="G73" i="5"/>
  <c r="G73" i="1" s="1"/>
  <c r="G72" i="5"/>
  <c r="G72" i="1" s="1"/>
  <c r="G88" i="5"/>
  <c r="G88" i="1" s="1"/>
  <c r="G89" i="5"/>
  <c r="G89" i="1" s="1"/>
  <c r="G90" i="5"/>
  <c r="G90" i="1" s="1"/>
  <c r="G91" i="5"/>
  <c r="G91" i="1" s="1"/>
  <c r="G92" i="5"/>
  <c r="G92" i="1" s="1"/>
  <c r="G93" i="5"/>
  <c r="G93" i="1" s="1"/>
  <c r="G94" i="5"/>
  <c r="G94" i="1" s="1"/>
  <c r="G95" i="5"/>
  <c r="G95" i="1" s="1"/>
  <c r="G96" i="5"/>
  <c r="G96" i="1" s="1"/>
  <c r="G97" i="5"/>
  <c r="G97" i="1" s="1"/>
  <c r="G98" i="5"/>
  <c r="G98" i="1" s="1"/>
  <c r="G99" i="5"/>
  <c r="G99" i="1" s="1"/>
  <c r="G87" i="5"/>
  <c r="G87" i="1" s="1"/>
  <c r="G86" i="5"/>
  <c r="G86" i="1" s="1"/>
  <c r="G85" i="5"/>
  <c r="G85" i="1" s="1"/>
  <c r="G103" i="5"/>
  <c r="G103" i="1" s="1"/>
  <c r="G104" i="5"/>
  <c r="G104" i="1" s="1"/>
  <c r="G105" i="5"/>
  <c r="G105" i="1" s="1"/>
  <c r="G106" i="5"/>
  <c r="G106" i="1" s="1"/>
  <c r="G107" i="5"/>
  <c r="G107" i="1" s="1"/>
  <c r="G108" i="5"/>
  <c r="G108" i="1" s="1"/>
  <c r="G109" i="5"/>
  <c r="G109" i="1" s="1"/>
  <c r="G110" i="5"/>
  <c r="G110" i="1" s="1"/>
  <c r="G111" i="5"/>
  <c r="G111" i="1" s="1"/>
  <c r="G112" i="5"/>
  <c r="G112" i="1" s="1"/>
  <c r="G113" i="5"/>
  <c r="G113" i="1" s="1"/>
  <c r="G114" i="5"/>
  <c r="G114" i="1" s="1"/>
  <c r="G115" i="5"/>
  <c r="G115" i="1" s="1"/>
  <c r="G102" i="5"/>
  <c r="G102" i="1" s="1"/>
  <c r="G101" i="5"/>
  <c r="G101" i="1" s="1"/>
  <c r="G41" i="5"/>
  <c r="G42" i="5"/>
  <c r="G43" i="5"/>
  <c r="G44" i="5"/>
  <c r="G45" i="5"/>
  <c r="G46" i="5"/>
  <c r="G47" i="5"/>
  <c r="G48" i="5"/>
  <c r="G49" i="5"/>
  <c r="G40" i="5"/>
  <c r="G39" i="5"/>
  <c r="G31" i="5"/>
  <c r="G32" i="5"/>
  <c r="G33" i="5"/>
  <c r="G34" i="5"/>
  <c r="G35" i="5"/>
  <c r="G30" i="5"/>
  <c r="G29" i="5"/>
  <c r="G38" i="5"/>
  <c r="G37" i="5"/>
  <c r="E36" i="5"/>
  <c r="G36" i="5" s="1"/>
  <c r="G3" i="2"/>
  <c r="F28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44" i="3"/>
  <c r="G343" i="3"/>
  <c r="F342" i="3"/>
  <c r="E342" i="3"/>
  <c r="E301" i="3" s="1"/>
  <c r="G341" i="3"/>
  <c r="G340" i="3"/>
  <c r="G339" i="3"/>
  <c r="F338" i="3"/>
  <c r="E338" i="3"/>
  <c r="G333" i="3"/>
  <c r="G334" i="3"/>
  <c r="G335" i="3"/>
  <c r="G336" i="3"/>
  <c r="G337" i="3"/>
  <c r="G332" i="3"/>
  <c r="F331" i="3"/>
  <c r="E331" i="3"/>
  <c r="G325" i="3"/>
  <c r="G326" i="3"/>
  <c r="G327" i="3"/>
  <c r="G328" i="3"/>
  <c r="G329" i="3"/>
  <c r="G330" i="3"/>
  <c r="G323" i="3"/>
  <c r="G324" i="3"/>
  <c r="G322" i="3"/>
  <c r="G321" i="3"/>
  <c r="G320" i="3"/>
  <c r="G319" i="3"/>
  <c r="F318" i="3"/>
  <c r="G318" i="3" s="1"/>
  <c r="G316" i="3"/>
  <c r="G317" i="3"/>
  <c r="G315" i="3"/>
  <c r="F314" i="3"/>
  <c r="G304" i="3"/>
  <c r="G305" i="3"/>
  <c r="G306" i="3"/>
  <c r="G307" i="3"/>
  <c r="G308" i="3"/>
  <c r="G309" i="3"/>
  <c r="G310" i="3"/>
  <c r="G311" i="3"/>
  <c r="G312" i="3"/>
  <c r="G313" i="3"/>
  <c r="G303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14" i="3"/>
  <c r="F13" i="3"/>
  <c r="G13" i="3" s="1"/>
  <c r="F4" i="3"/>
  <c r="G6" i="3"/>
  <c r="G7" i="3"/>
  <c r="G8" i="3"/>
  <c r="G9" i="3"/>
  <c r="G10" i="3"/>
  <c r="G11" i="3"/>
  <c r="G12" i="3"/>
  <c r="G5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29" i="3"/>
  <c r="E36" i="3"/>
  <c r="D438" i="1"/>
  <c r="E438" i="1"/>
  <c r="F438" i="1"/>
  <c r="D439" i="1"/>
  <c r="E439" i="1"/>
  <c r="F439" i="1"/>
  <c r="D440" i="1"/>
  <c r="E440" i="1"/>
  <c r="F440" i="1"/>
  <c r="C439" i="1"/>
  <c r="C440" i="1"/>
  <c r="C438" i="1"/>
  <c r="G439" i="1"/>
  <c r="G432" i="2"/>
  <c r="G440" i="1" s="1"/>
  <c r="G430" i="2"/>
  <c r="G438" i="1" s="1"/>
  <c r="G400" i="6" l="1"/>
  <c r="H399" i="6" s="1"/>
  <c r="G331" i="3"/>
  <c r="G28" i="3"/>
  <c r="F50" i="5"/>
  <c r="G50" i="5" s="1"/>
  <c r="G28" i="5"/>
  <c r="E408" i="1"/>
  <c r="E407" i="1" s="1"/>
  <c r="G420" i="1"/>
  <c r="E437" i="1"/>
  <c r="G437" i="1"/>
  <c r="F437" i="1"/>
  <c r="G100" i="1"/>
  <c r="G13" i="1"/>
  <c r="G36" i="1"/>
  <c r="E50" i="1"/>
  <c r="G71" i="1"/>
  <c r="F50" i="1"/>
  <c r="G84" i="1"/>
  <c r="G51" i="1"/>
  <c r="E3" i="5"/>
  <c r="G13" i="5"/>
  <c r="F408" i="1"/>
  <c r="F407" i="1" s="1"/>
  <c r="G407" i="1" s="1"/>
  <c r="H407" i="1" s="1"/>
  <c r="G3" i="6"/>
  <c r="G342" i="3"/>
  <c r="G338" i="3"/>
  <c r="F301" i="3"/>
  <c r="F3" i="3" s="1"/>
  <c r="F3" i="4"/>
  <c r="F28" i="1"/>
  <c r="G28" i="1" s="1"/>
  <c r="G100" i="5"/>
  <c r="G4" i="3"/>
  <c r="G409" i="1"/>
  <c r="G76" i="4"/>
  <c r="G51" i="5"/>
  <c r="G71" i="5"/>
  <c r="G84" i="5"/>
  <c r="G36" i="3"/>
  <c r="G314" i="3"/>
  <c r="G302" i="3"/>
  <c r="H51" i="1" l="1"/>
  <c r="G50" i="1"/>
  <c r="H50" i="1" s="1"/>
  <c r="G408" i="1"/>
  <c r="H71" i="1"/>
  <c r="H100" i="1"/>
  <c r="H84" i="1"/>
  <c r="E3" i="1"/>
  <c r="E441" i="1" s="1"/>
  <c r="E3" i="3"/>
  <c r="G3" i="3" s="1"/>
  <c r="G301" i="3"/>
  <c r="H309" i="1" s="1"/>
  <c r="H3" i="3" l="1"/>
  <c r="F7" i="5" l="1"/>
  <c r="F5" i="5" l="1"/>
  <c r="F9" i="1" l="1"/>
  <c r="G9" i="1" s="1"/>
  <c r="G9" i="5"/>
  <c r="F10" i="1"/>
  <c r="G10" i="1" s="1"/>
  <c r="G10" i="5"/>
  <c r="F12" i="1"/>
  <c r="G12" i="1" s="1"/>
  <c r="G12" i="5"/>
  <c r="F6" i="1"/>
  <c r="G6" i="1" s="1"/>
  <c r="G6" i="5"/>
  <c r="F4" i="5"/>
  <c r="F5" i="1"/>
  <c r="G5" i="5"/>
  <c r="F8" i="1"/>
  <c r="G8" i="1" s="1"/>
  <c r="G8" i="5"/>
  <c r="F7" i="1"/>
  <c r="G7" i="1" s="1"/>
  <c r="G7" i="5"/>
  <c r="F11" i="1"/>
  <c r="G11" i="1" s="1"/>
  <c r="G11" i="5"/>
  <c r="F3" i="5" l="1"/>
  <c r="G4" i="5"/>
  <c r="G3" i="5" s="1"/>
  <c r="G5" i="1"/>
  <c r="F4" i="1"/>
  <c r="G52" i="4"/>
  <c r="E118" i="1"/>
  <c r="E117" i="1" s="1"/>
  <c r="G117" i="1" s="1"/>
  <c r="E51" i="4"/>
  <c r="G51" i="4" s="1"/>
  <c r="G4" i="1" l="1"/>
  <c r="F3" i="1"/>
  <c r="H3" i="5"/>
  <c r="G118" i="1"/>
  <c r="F441" i="1" l="1"/>
  <c r="G3" i="1"/>
  <c r="E3" i="4"/>
  <c r="G3" i="4" s="1"/>
  <c r="G50" i="4"/>
  <c r="H116" i="1" s="1"/>
  <c r="G441" i="1" l="1"/>
  <c r="H3" i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06.10.21, при распоковке был обнаружен деффект, составлен акт</t>
        </r>
      </text>
    </comment>
    <comment ref="C1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3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06.10.21, при распоковке был обнаружен деффект, составлен акт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ампулы о 0,009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в начале октября, приблизительно 06.10.21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0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2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7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3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40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приемка 15.11.21 г.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C4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  <comment ref="C4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поставка была 02.09.2021</t>
        </r>
      </text>
    </comment>
  </commentList>
</comments>
</file>

<file path=xl/sharedStrings.xml><?xml version="1.0" encoding="utf-8"?>
<sst xmlns="http://schemas.openxmlformats.org/spreadsheetml/2006/main" count="3036" uniqueCount="512">
  <si>
    <t>Цифровая лаборатория ученическая (физика, химия, биология)</t>
  </si>
  <si>
    <t>Цифровой датчик электропроводности</t>
  </si>
  <si>
    <t>Цифровой датчик рН</t>
  </si>
  <si>
    <t>Цифровой датчик положения</t>
  </si>
  <si>
    <t>Цифровой датчик температуры</t>
  </si>
  <si>
    <t>Цифровой датчик абсолютного давления</t>
  </si>
  <si>
    <t>Цифровой осциллографический датчик</t>
  </si>
  <si>
    <t>Весы электронные учебные 200 г</t>
  </si>
  <si>
    <t>Микроскоп: цифровой или оптический с увеличением от 80 Х</t>
  </si>
  <si>
    <t>Набор для изготовления микропрепаратов</t>
  </si>
  <si>
    <t>Микропрепараты (набор)</t>
  </si>
  <si>
    <t>Соединительные провода</t>
  </si>
  <si>
    <t>Програмное обеспечение</t>
  </si>
  <si>
    <t>Методические указания</t>
  </si>
  <si>
    <t>Комплект сопутствующих элементов для опытов по механике</t>
  </si>
  <si>
    <t>Комплект сопутствующих элементов для опытов по молекулярной физике</t>
  </si>
  <si>
    <t>Комплект сопутствующих элементов для опытов по электродинамике</t>
  </si>
  <si>
    <t>Комплект сопутствующих элементов для опытов по оптике</t>
  </si>
  <si>
    <t>Комплект посуды и оборудования для ученических опытов (физика, химия, биология)</t>
  </si>
  <si>
    <t>Штатив лабораторный химический</t>
  </si>
  <si>
    <t>Набор чашек Петри</t>
  </si>
  <si>
    <t>Набор инструментов препаровальных</t>
  </si>
  <si>
    <t>Ложка для сжигания веществ</t>
  </si>
  <si>
    <t>Ступка фарфоровая с пестиком</t>
  </si>
  <si>
    <t>Набор банок для хранения твердых реактивов (30-50 мл)</t>
  </si>
  <si>
    <t>Набор склянок (флаконов) для хранения растворов реактивов</t>
  </si>
  <si>
    <t>ПХ-14</t>
  </si>
  <si>
    <t>ПХ-16</t>
  </si>
  <si>
    <t>Набор пробирок:</t>
  </si>
  <si>
    <t>Прибор для получения газов</t>
  </si>
  <si>
    <t>Спиртовка</t>
  </si>
  <si>
    <t>Горючее для спиртовок</t>
  </si>
  <si>
    <t>Фильтрованная бумага</t>
  </si>
  <si>
    <t>Колба коническая</t>
  </si>
  <si>
    <t>Палочка стеклянная (с резиновым наконечником)</t>
  </si>
  <si>
    <t>Чашечка для выпаривания (выпаривательная чашечка)</t>
  </si>
  <si>
    <t>Мерный цилиндр (пластиковый)</t>
  </si>
  <si>
    <t>Воронка стеклянная (малая)</t>
  </si>
  <si>
    <t>Стакан стеклянный (100 мл)</t>
  </si>
  <si>
    <t>Газоотводная трубка</t>
  </si>
  <si>
    <t>Оборудование для изучения биологии</t>
  </si>
  <si>
    <t>№</t>
  </si>
  <si>
    <t>Описание</t>
  </si>
  <si>
    <t>Комплект влажных препаратов демонстрационный</t>
  </si>
  <si>
    <t>Комлпект гербариев демонстрационный</t>
  </si>
  <si>
    <t>Комплект коллекций демонстрационный по разным темам курса биологии</t>
  </si>
  <si>
    <t>Набор полеонтологических находок</t>
  </si>
  <si>
    <t>Естественно - научная направленность</t>
  </si>
  <si>
    <t>Оборудование для изучения химии</t>
  </si>
  <si>
    <t>Демонстрационное оборудование</t>
  </si>
  <si>
    <t>Столик подъемный</t>
  </si>
  <si>
    <t>Штатив демонстрационный химический</t>
  </si>
  <si>
    <t>Аппарат для проведения химических реакций</t>
  </si>
  <si>
    <t>Набор для электролиза</t>
  </si>
  <si>
    <t>Комплект мерных колб малого объема</t>
  </si>
  <si>
    <t>Набор флаконов (250-300 мл для хранения реактивов)</t>
  </si>
  <si>
    <t>Прибор для опытов по химии с электрическим током (лабораторный)</t>
  </si>
  <si>
    <t>Прибор для иллюстрации закона сохранения массы веществ:</t>
  </si>
  <si>
    <t>Делительная воронка</t>
  </si>
  <si>
    <t>Установка для перегонки веществ:</t>
  </si>
  <si>
    <t>Прибор для получения газов:</t>
  </si>
  <si>
    <t>Баня комбинированная лабораторная:</t>
  </si>
  <si>
    <t>Фарворовая ступка с пестиком</t>
  </si>
  <si>
    <t>Комплект термометров (0-100 С; 0-360С)</t>
  </si>
  <si>
    <t>Комплект химических реактивов</t>
  </si>
  <si>
    <t>Набор "Кислоты"</t>
  </si>
  <si>
    <t>Набор "Гидроксиды"</t>
  </si>
  <si>
    <t>Набор "Оксиды металлов"</t>
  </si>
  <si>
    <t>Набор "Щелочные и щелочноземельные металлы"</t>
  </si>
  <si>
    <t>Набор "Огнеопасные вещества"</t>
  </si>
  <si>
    <t>Набор "Галогены"</t>
  </si>
  <si>
    <t>Набор "Галогениды"</t>
  </si>
  <si>
    <t>Набор "Сульфаты, сульфиды, сульфиты"</t>
  </si>
  <si>
    <t>Набор "Карбонаты"</t>
  </si>
  <si>
    <t>Набор "Фофаты. Силикаты"</t>
  </si>
  <si>
    <t>Набор "Соединения хрома"</t>
  </si>
  <si>
    <t>Набор "Нитраты"</t>
  </si>
  <si>
    <t>Набор "Индикаторы"</t>
  </si>
  <si>
    <t>Набор "Кислородсодержащие органические вещества"</t>
  </si>
  <si>
    <t>Набор "Углеводороды"</t>
  </si>
  <si>
    <t>Набор "Кислоты органические"</t>
  </si>
  <si>
    <t>Набор "Углеводороды. Амины"</t>
  </si>
  <si>
    <t>Комплект коллекций из списка</t>
  </si>
  <si>
    <t>Оборудование для изучения физики</t>
  </si>
  <si>
    <t>Оборудование для демонстрационных опытов</t>
  </si>
  <si>
    <t>Штатив демонстрационный</t>
  </si>
  <si>
    <t>Источник постоянного и переменного напряжения</t>
  </si>
  <si>
    <t>Манометр жидкостный</t>
  </si>
  <si>
    <t>Камертон на резонансном ящике (2 камертона и молоточек)</t>
  </si>
  <si>
    <t>Насос вакуумный с электроприводом</t>
  </si>
  <si>
    <t>Тарелка вакуумная</t>
  </si>
  <si>
    <t>Ведерко Архимеда</t>
  </si>
  <si>
    <t>Огниво воздушное</t>
  </si>
  <si>
    <t>Прибор для демонстрации давления в жидкости</t>
  </si>
  <si>
    <t>Прибор для демонстрации атмосферного давления</t>
  </si>
  <si>
    <t>Набор тел равного объема</t>
  </si>
  <si>
    <t>Набор тел равной массы</t>
  </si>
  <si>
    <t>Сосуды сообщающиеся</t>
  </si>
  <si>
    <t>Трубка Ньютона</t>
  </si>
  <si>
    <t>Шар Паскаля</t>
  </si>
  <si>
    <t>Шар с кольцом</t>
  </si>
  <si>
    <t>Цилиндры свинцовые со стругом</t>
  </si>
  <si>
    <t>Прибор Ленца</t>
  </si>
  <si>
    <t>Магнит дугообразный</t>
  </si>
  <si>
    <t xml:space="preserve">Магнит полосовой </t>
  </si>
  <si>
    <t>Стрелки магнитные на штативах</t>
  </si>
  <si>
    <t>Набор "Электростатика"</t>
  </si>
  <si>
    <t>Машина электрофорная или высоковольтный источник</t>
  </si>
  <si>
    <t>Коплект проводов</t>
  </si>
  <si>
    <t>Оборудование для лабораторных работ и ученических опытов</t>
  </si>
  <si>
    <t>Штатив лабораторный с держателями</t>
  </si>
  <si>
    <t>Весы электронные</t>
  </si>
  <si>
    <t>Мензурка, предел измерения 250 мл</t>
  </si>
  <si>
    <t>Динамометр 1 Н</t>
  </si>
  <si>
    <t>Динамометр 5 Н</t>
  </si>
  <si>
    <r>
      <t>Цилиндр стальной, 25 см</t>
    </r>
    <r>
      <rPr>
        <sz val="14"/>
        <color theme="1"/>
        <rFont val="Calibri"/>
        <family val="2"/>
        <charset val="204"/>
      </rPr>
      <t>³</t>
    </r>
  </si>
  <si>
    <r>
      <t>Цилиндр алюминевый 25 см</t>
    </r>
    <r>
      <rPr>
        <sz val="14"/>
        <color theme="1"/>
        <rFont val="Calibri"/>
        <family val="2"/>
        <charset val="204"/>
      </rPr>
      <t>³</t>
    </r>
  </si>
  <si>
    <r>
      <t>Цилиндр алюминевый 34 см</t>
    </r>
    <r>
      <rPr>
        <sz val="14"/>
        <color theme="1"/>
        <rFont val="Calibri"/>
        <family val="2"/>
        <charset val="204"/>
      </rPr>
      <t>³</t>
    </r>
  </si>
  <si>
    <r>
      <t>Цилиндр пластиовыйм56 см</t>
    </r>
    <r>
      <rPr>
        <sz val="14"/>
        <color theme="1"/>
        <rFont val="Calibri"/>
        <family val="2"/>
        <charset val="204"/>
      </rPr>
      <t>³</t>
    </r>
    <r>
      <rPr>
        <sz val="14"/>
        <color theme="1"/>
        <rFont val="Times New Roman"/>
        <family val="1"/>
        <charset val="204"/>
      </rPr>
      <t xml:space="preserve"> (для измерения силы Архимеда)</t>
    </r>
  </si>
  <si>
    <t>Пружина 40 Н/м</t>
  </si>
  <si>
    <t>Пружина 10 Н/м</t>
  </si>
  <si>
    <t>Грузы по 100 г</t>
  </si>
  <si>
    <t>Груз наборный устанавливает массу с шагом 10 г</t>
  </si>
  <si>
    <t>Мерная лента</t>
  </si>
  <si>
    <t>Линейка</t>
  </si>
  <si>
    <t>Транспортир</t>
  </si>
  <si>
    <t>Брусок с крючком и нитью</t>
  </si>
  <si>
    <t>Направляющая длиной не менее 500 мм.</t>
  </si>
  <si>
    <t>Секундомер электронный с датчиком</t>
  </si>
  <si>
    <t>Направляющая со шкалой</t>
  </si>
  <si>
    <t>Брусок деревянный с пусковым магнитом</t>
  </si>
  <si>
    <t>Нитяной маятник с грузом с пусковым магнитом</t>
  </si>
  <si>
    <t>Рычаг</t>
  </si>
  <si>
    <t>Блок подвижный</t>
  </si>
  <si>
    <t>Блок неподвижный</t>
  </si>
  <si>
    <t>калориметр</t>
  </si>
  <si>
    <t>Термометр</t>
  </si>
  <si>
    <t>Источник питания постоянного тока</t>
  </si>
  <si>
    <t>Вольтметр двухпредельный (3 В, 6 В)</t>
  </si>
  <si>
    <t>Амперметр двухпредельный (0,6 А, 3 А)</t>
  </si>
  <si>
    <t>Резистор 4,7 Ом</t>
  </si>
  <si>
    <t>Резистор 5,7 Ом</t>
  </si>
  <si>
    <t>Лампочка (4,8В, 05, А)</t>
  </si>
  <si>
    <t>Переменный резистор (реостат) до 10 Ом</t>
  </si>
  <si>
    <t>Ключ</t>
  </si>
  <si>
    <t xml:space="preserve">Набор проволочных резисторов </t>
  </si>
  <si>
    <t>Собирающая линза, фокусное расстояние 100 мм</t>
  </si>
  <si>
    <t>Собирающая линза, фокусное расстояние 50 мм</t>
  </si>
  <si>
    <t>Рассеивающая линза, фокусное расстояние 75 мм</t>
  </si>
  <si>
    <t>Экран</t>
  </si>
  <si>
    <t>Оптическая скамья</t>
  </si>
  <si>
    <t>Слайд "Модель предмета"</t>
  </si>
  <si>
    <t>Осветитель</t>
  </si>
  <si>
    <t>Полуцилиндр с планшетом с круговым транспортиром</t>
  </si>
  <si>
    <t>Прибор для изучения газовых законов</t>
  </si>
  <si>
    <t>Капилляры</t>
  </si>
  <si>
    <t>Поляроид в рамке</t>
  </si>
  <si>
    <t>Щели Юнга</t>
  </si>
  <si>
    <t>Катушка моток</t>
  </si>
  <si>
    <t>Блок диодов</t>
  </si>
  <si>
    <t>Блок конденсатов</t>
  </si>
  <si>
    <t>Компас</t>
  </si>
  <si>
    <t>Магнит</t>
  </si>
  <si>
    <t>Электомагнит</t>
  </si>
  <si>
    <t>Опилки железные в банке</t>
  </si>
  <si>
    <t>Технологическая направленность</t>
  </si>
  <si>
    <t>Образовательный конструктор для практики 
 программирования с комплектом датчиков</t>
  </si>
  <si>
    <t>Робототехнический набор</t>
  </si>
  <si>
    <t>аккумуляторная батарея</t>
  </si>
  <si>
    <t>Образовательный набор по механике, мехатронике и робототехнике</t>
  </si>
  <si>
    <t>мотор с энкодером</t>
  </si>
  <si>
    <t>сервопривод большой</t>
  </si>
  <si>
    <t>сервопривод малый</t>
  </si>
  <si>
    <t>инфракрасный датчик</t>
  </si>
  <si>
    <t>ультразвуковой датчик</t>
  </si>
  <si>
    <t>датчик температуры</t>
  </si>
  <si>
    <t>датчик освещенности</t>
  </si>
  <si>
    <t>резистор</t>
  </si>
  <si>
    <t>конденсатор</t>
  </si>
  <si>
    <t>светодиоды различного номинала</t>
  </si>
  <si>
    <t>провода для беспаечного прототипирования</t>
  </si>
  <si>
    <t>плата беспаечного прототепирования</t>
  </si>
  <si>
    <t>зарядное устройство</t>
  </si>
  <si>
    <t>програмируемый контроллер</t>
  </si>
  <si>
    <t>модуль технического зрения</t>
  </si>
  <si>
    <t>Дата поставки</t>
  </si>
  <si>
    <t>№ накладной</t>
  </si>
  <si>
    <t>МФУ</t>
  </si>
  <si>
    <t>Перечень оборудования и средств обучения для оснащения центров образования
 естественно - научной и технологической направленностей "Точка роста"</t>
  </si>
  <si>
    <t>*электроскопы</t>
  </si>
  <si>
    <t>*султан</t>
  </si>
  <si>
    <t>*палочка стеклянная</t>
  </si>
  <si>
    <t>*палочка эбонитовая</t>
  </si>
  <si>
    <t>*штативы изолирующие</t>
  </si>
  <si>
    <t>*не менее 500 мм</t>
  </si>
  <si>
    <t>*не менее 250 мм</t>
  </si>
  <si>
    <t xml:space="preserve">*не менее 100 мм </t>
  </si>
  <si>
    <t>*Влажный препарат "Беззубка"</t>
  </si>
  <si>
    <t>*Влажный препарат "Внутреннее строение брюхоного моллюска"</t>
  </si>
  <si>
    <t>*Влажный препарат "Внутреннее строение крысы"</t>
  </si>
  <si>
    <t>*Влажный препарат "Внутреннее строение лягушки"</t>
  </si>
  <si>
    <t>*Влажный препарат "Внутреннее строение птицы"</t>
  </si>
  <si>
    <t>*Влажный препарат "Внутреннее строение рыбы"</t>
  </si>
  <si>
    <t>*Влажный препарат "Карась"</t>
  </si>
  <si>
    <t>*Влажный препарат "Корень бобового растения с клубеньками"</t>
  </si>
  <si>
    <t>*Влажный препарат "Креветка"</t>
  </si>
  <si>
    <t>*Влажный препарат "Нереида"</t>
  </si>
  <si>
    <t>*Влажный препарат "Развитие костистой рыбы"</t>
  </si>
  <si>
    <t>*Влажный препарат "Развитие курицы"</t>
  </si>
  <si>
    <t>*Влажный препарат "Сцифомедуза"</t>
  </si>
  <si>
    <t>*Влажный препарат "Тритон"</t>
  </si>
  <si>
    <t>*Влажный препарат "Черепаха болотная"</t>
  </si>
  <si>
    <t>*Влажный препарат "Уж"</t>
  </si>
  <si>
    <t>*Влажный препарат "Ящерица"</t>
  </si>
  <si>
    <t>*Влажный препарат ""</t>
  </si>
  <si>
    <t>*Гербарий "Деревья и кустарники"</t>
  </si>
  <si>
    <t>*Гербарий "Дикорастущие растения"</t>
  </si>
  <si>
    <t>*Гербарий "Кормовые растения"</t>
  </si>
  <si>
    <t>*Гербарий "Культурные растения"</t>
  </si>
  <si>
    <t>*Гербарий "Лекарственные растения"</t>
  </si>
  <si>
    <t>*Гербарий "Медоносные растения"</t>
  </si>
  <si>
    <t>*Гербарий "Морфология растений"</t>
  </si>
  <si>
    <t>*Гербарий "Основные группы растений"</t>
  </si>
  <si>
    <t>*Гербарий "Растительные сообщества"</t>
  </si>
  <si>
    <t>*Гербарий "Сельскохозяйственные растения"</t>
  </si>
  <si>
    <t>*Гербарий "Ядовитые растения"</t>
  </si>
  <si>
    <t>*Гербарий к курсу основ по общей биологии</t>
  </si>
  <si>
    <t>*Коллекция "Голосеменные растения"</t>
  </si>
  <si>
    <t>*Коллекция "Обитатели морского дня"</t>
  </si>
  <si>
    <t>*Коллекция "Палеонтологическая"</t>
  </si>
  <si>
    <t>*Коллекция "Представители отрядов насекомых"</t>
  </si>
  <si>
    <t>*Коллекция "Примеры защитных приспособлений у насекомых"</t>
  </si>
  <si>
    <t>*Коллекция "Приспособительные изменения в конечностях насекомых"</t>
  </si>
  <si>
    <t>*Коллекция "Развитие насекомых с неполным превращением"</t>
  </si>
  <si>
    <t>*Коллекция "Развитие насекомых с полным превращением"</t>
  </si>
  <si>
    <t>*Коллекция "Развитие пшеницы"</t>
  </si>
  <si>
    <t>*Коллекция "Развитие бабочки"</t>
  </si>
  <si>
    <t>*Коллекция "Раковины моллюсков"</t>
  </si>
  <si>
    <t>*Коллекция "Семейства бабочек"</t>
  </si>
  <si>
    <t>*Коллекция "Семейства жуков"</t>
  </si>
  <si>
    <t>*Коллекция "Семена и плоды"</t>
  </si>
  <si>
    <t>*Коллекция "Форма сохранности ископаемых растений и жуков"</t>
  </si>
  <si>
    <t>*Бюст австралопитека</t>
  </si>
  <si>
    <t>*Бюст питекантропа</t>
  </si>
  <si>
    <t>*Бюст неандертальца</t>
  </si>
  <si>
    <t>*Бюст кроманьонца</t>
  </si>
  <si>
    <t>*Бюст шимпанзе</t>
  </si>
  <si>
    <t>*сосуд Ландольта</t>
  </si>
  <si>
    <t>*пробка</t>
  </si>
  <si>
    <t>*Бюст представителя европеоидной расы</t>
  </si>
  <si>
    <t>*Бюст представителя негроидной расы</t>
  </si>
  <si>
    <t>*Бюст предлставителя монголоидной расы</t>
  </si>
  <si>
    <t>*Кисть шимпанзе</t>
  </si>
  <si>
    <t>*Стопа шампанзе</t>
  </si>
  <si>
    <t>*Челюсть гейдельберского человека</t>
  </si>
  <si>
    <t>*Череп павиана</t>
  </si>
  <si>
    <t>*Нижняя челюсть павиана</t>
  </si>
  <si>
    <t>*Крестец орангутанга</t>
  </si>
  <si>
    <t>*Тазовая кость орангутанга</t>
  </si>
  <si>
    <t>*перегонка</t>
  </si>
  <si>
    <t>*колбы</t>
  </si>
  <si>
    <t>*холодильник для охлаждения</t>
  </si>
  <si>
    <t>*аллонж</t>
  </si>
  <si>
    <t>*</t>
  </si>
  <si>
    <t>*баня водяная</t>
  </si>
  <si>
    <t>*кольца сменные с отверстиями разного диаметра</t>
  </si>
  <si>
    <t>*плитка электрическая</t>
  </si>
  <si>
    <t>*азотная</t>
  </si>
  <si>
    <t>*серная</t>
  </si>
  <si>
    <t>*соляная</t>
  </si>
  <si>
    <t>*ортофосфорная</t>
  </si>
  <si>
    <t>*гидроксид бария</t>
  </si>
  <si>
    <t>*гидроксид калия</t>
  </si>
  <si>
    <t>*гидроксид кальция</t>
  </si>
  <si>
    <t>*гидроксид натрия</t>
  </si>
  <si>
    <t>*оксид аллюминия</t>
  </si>
  <si>
    <t>*оксид бария</t>
  </si>
  <si>
    <t>*оксид железа (3)</t>
  </si>
  <si>
    <t>*оксид кальция</t>
  </si>
  <si>
    <t>*оксид магния</t>
  </si>
  <si>
    <t>*оксид меди (2)</t>
  </si>
  <si>
    <t>*оксид цинка</t>
  </si>
  <si>
    <t>*литий</t>
  </si>
  <si>
    <t>*натрий</t>
  </si>
  <si>
    <t>*кальций</t>
  </si>
  <si>
    <t>*сера</t>
  </si>
  <si>
    <t>*фосфор (красный)</t>
  </si>
  <si>
    <t>*оксид фосфора (5)</t>
  </si>
  <si>
    <t>*ион</t>
  </si>
  <si>
    <t>*бром</t>
  </si>
  <si>
    <t>*алюминия хлорид</t>
  </si>
  <si>
    <t>*аммония хлорид</t>
  </si>
  <si>
    <t>*бария хлорид</t>
  </si>
  <si>
    <t>*железа (3) хлорид</t>
  </si>
  <si>
    <t>*калия йодид</t>
  </si>
  <si>
    <t>*калия хлорид</t>
  </si>
  <si>
    <t>*кальция хлорид</t>
  </si>
  <si>
    <t>*лития хлорид</t>
  </si>
  <si>
    <t>*магния хлорид</t>
  </si>
  <si>
    <t>*меди (2) хлорид</t>
  </si>
  <si>
    <t>*натрия бромид</t>
  </si>
  <si>
    <t>*натрия фторид</t>
  </si>
  <si>
    <t>*натрия хлорид</t>
  </si>
  <si>
    <t>*цинка хлорид</t>
  </si>
  <si>
    <t>*алюминия сульфат</t>
  </si>
  <si>
    <t>*аммония сульфат</t>
  </si>
  <si>
    <t>*железа (2) сульфид</t>
  </si>
  <si>
    <t>*железа (2) сульфат</t>
  </si>
  <si>
    <t>*7-ми водный</t>
  </si>
  <si>
    <t>*калия сульфат</t>
  </si>
  <si>
    <t>*кобальта (2) сульфат</t>
  </si>
  <si>
    <t>*магния сульфат</t>
  </si>
  <si>
    <t>*меди (2) сульфат безводный</t>
  </si>
  <si>
    <t>*меди (2) сульфат 5-ти водный</t>
  </si>
  <si>
    <t>*натрия сульфид</t>
  </si>
  <si>
    <t>*натрия сульфит</t>
  </si>
  <si>
    <t>*натрия сульфат</t>
  </si>
  <si>
    <t>*натрия гидросульфат</t>
  </si>
  <si>
    <t>*никеля сульфат</t>
  </si>
  <si>
    <t>*аммония карбонат</t>
  </si>
  <si>
    <t>*калия карбонат</t>
  </si>
  <si>
    <t>*меди (2) карбонат основной</t>
  </si>
  <si>
    <t>*натрия карбонат</t>
  </si>
  <si>
    <t>*натрия гидрокарбонат</t>
  </si>
  <si>
    <t>*калия моногидроортофосфат</t>
  </si>
  <si>
    <t>*натрия силикат 9-ти водный</t>
  </si>
  <si>
    <t>*натрия ортофосфат трехзамещенный</t>
  </si>
  <si>
    <t>*натрия дигидрофосфат</t>
  </si>
  <si>
    <t>Набор "Ацетаты. Роданиды. Соединения железа"</t>
  </si>
  <si>
    <t>Набор "Соединения марганца"</t>
  </si>
  <si>
    <t>*калия ацетат</t>
  </si>
  <si>
    <t>*калия ферро (2) гексацианид</t>
  </si>
  <si>
    <t>*калия ферро (3) гексационид</t>
  </si>
  <si>
    <t>*калия роданид</t>
  </si>
  <si>
    <t>*натрия ацетат</t>
  </si>
  <si>
    <t>*свинца ацетат</t>
  </si>
  <si>
    <t>*калия перманганат</t>
  </si>
  <si>
    <t>*марганца (4) оксид</t>
  </si>
  <si>
    <t>*марганца (2) сульфат</t>
  </si>
  <si>
    <t>*марганца хлорид</t>
  </si>
  <si>
    <t>*аммония дихромат</t>
  </si>
  <si>
    <t>*калия дихромат</t>
  </si>
  <si>
    <t>*калия хромат</t>
  </si>
  <si>
    <t>*хрома (3) хлорид 6-ти водный</t>
  </si>
  <si>
    <t>*алюминия нитрат</t>
  </si>
  <si>
    <t>*аммония нитрат</t>
  </si>
  <si>
    <t>*калия нитрат</t>
  </si>
  <si>
    <t>*кальция нитрат</t>
  </si>
  <si>
    <t>*меди (2) нитрат</t>
  </si>
  <si>
    <t>*натрия нитрат</t>
  </si>
  <si>
    <t>*серебра нитрат</t>
  </si>
  <si>
    <t>*лакмоид</t>
  </si>
  <si>
    <t>*метиловый оранжевый</t>
  </si>
  <si>
    <t>*фенолфталеин</t>
  </si>
  <si>
    <t>*ацетон</t>
  </si>
  <si>
    <t>*глицерин</t>
  </si>
  <si>
    <t>*диэтиловый эфир</t>
  </si>
  <si>
    <t>*спирт н-бутиловый</t>
  </si>
  <si>
    <t>*спирт изоамиловый</t>
  </si>
  <si>
    <t>*спирт изобутиловый</t>
  </si>
  <si>
    <t>*спирт этиловый</t>
  </si>
  <si>
    <t>*фенол</t>
  </si>
  <si>
    <t>*формалин</t>
  </si>
  <si>
    <t>*этиленгликоль</t>
  </si>
  <si>
    <t>*уксусно-этиловый эфир</t>
  </si>
  <si>
    <t>*бензин</t>
  </si>
  <si>
    <t>*гексан</t>
  </si>
  <si>
    <t>*нефть</t>
  </si>
  <si>
    <t>*толуол</t>
  </si>
  <si>
    <t>*циклогескан</t>
  </si>
  <si>
    <t>*кислота аминоуксусная</t>
  </si>
  <si>
    <t>*кислота бензойная</t>
  </si>
  <si>
    <t>*кислота масляная</t>
  </si>
  <si>
    <t>*кислота муравьиная</t>
  </si>
  <si>
    <t>*кислота олеиновая</t>
  </si>
  <si>
    <t>*кислота пальмитиновая</t>
  </si>
  <si>
    <t>*кислота стеариновая</t>
  </si>
  <si>
    <t>*кислота уксусная</t>
  </si>
  <si>
    <t>*кислота щавелевая</t>
  </si>
  <si>
    <t>*анилин</t>
  </si>
  <si>
    <t>*анилин сернокислый</t>
  </si>
  <si>
    <t>*Д-глюкоза</t>
  </si>
  <si>
    <t>*метиламин гидрохлорид</t>
  </si>
  <si>
    <t>*сахароза</t>
  </si>
  <si>
    <t>*Коллекция "Волокна"</t>
  </si>
  <si>
    <t>*Коллекция "Каменный уголь и продукты его переработки"</t>
  </si>
  <si>
    <t>*Коллекция "Металлы и сплавы"</t>
  </si>
  <si>
    <t>*Коллекция "Минералы и горные породы " (49 видов)</t>
  </si>
  <si>
    <t>*Коллекция "Минеральные удобрения"</t>
  </si>
  <si>
    <t>*Коллекция "Нефть и продукты её переработки"</t>
  </si>
  <si>
    <t>*Коллекция "Пластмассы"</t>
  </si>
  <si>
    <t>*Коллекция "Топливо"</t>
  </si>
  <si>
    <t>*Коллекция "Чугун и сталь"</t>
  </si>
  <si>
    <t>*Коллекция "Каучук"</t>
  </si>
  <si>
    <t>*Коллекция "Шкала твердости"</t>
  </si>
  <si>
    <t>*Наборы для моделирования строения органических веществ</t>
  </si>
  <si>
    <t>*цилиндр из дюрали</t>
  </si>
  <si>
    <t>*цилиндр из латуни</t>
  </si>
  <si>
    <t>*цилиндр из стали</t>
  </si>
  <si>
    <t>*программируемый блок управления</t>
  </si>
  <si>
    <t>*сервомоторы</t>
  </si>
  <si>
    <t>*датчик силы</t>
  </si>
  <si>
    <t>*датчик расстояния</t>
  </si>
  <si>
    <t>*датчик цвета</t>
  </si>
  <si>
    <t>*аккумуляторная батарея</t>
  </si>
  <si>
    <t>*пластиковые структиурные элементы, включая перфорированные элементы</t>
  </si>
  <si>
    <t>*програмное обеспечение</t>
  </si>
  <si>
    <t>*проты ввода/вывода</t>
  </si>
  <si>
    <t>*кнопки</t>
  </si>
  <si>
    <t>Компьютерное оборудование</t>
  </si>
  <si>
    <t>ноутбук</t>
  </si>
  <si>
    <t>мышь</t>
  </si>
  <si>
    <t>Итого</t>
  </si>
  <si>
    <t>Приход</t>
  </si>
  <si>
    <t>Расход</t>
  </si>
  <si>
    <t>отсутствует</t>
  </si>
  <si>
    <t>Цифровая лаборатория ученическая</t>
  </si>
  <si>
    <t>Комплект посуды и оборудования для ученических опытов</t>
  </si>
  <si>
    <t xml:space="preserve">Цифровая лаборатория ученическая </t>
  </si>
  <si>
    <t>*Влажный препарат "Гадюка"</t>
  </si>
  <si>
    <t>Набор "Фосфаты. Силикаты"</t>
  </si>
  <si>
    <r>
      <t xml:space="preserve">*кислота уксусная </t>
    </r>
    <r>
      <rPr>
        <sz val="14"/>
        <color rgb="FFFF0000"/>
        <rFont val="Times New Roman"/>
        <family val="1"/>
        <charset val="204"/>
      </rPr>
      <t>(ледяная)</t>
    </r>
  </si>
  <si>
    <t>Набор "Металлы"</t>
  </si>
  <si>
    <t>*йод</t>
  </si>
  <si>
    <t>Комплект мерных колб малого объема от 100 мл до 2 л</t>
  </si>
  <si>
    <t>Цилиндр стальной, 25 см³</t>
  </si>
  <si>
    <t>Цилиндр алюминевый 25 см³</t>
  </si>
  <si>
    <t>Цилиндр алюминевый 34 см³</t>
  </si>
  <si>
    <t>Цилиндр пластиовыйм56 см³ (для измерения силы Архимеда)</t>
  </si>
  <si>
    <t>класс опасности</t>
  </si>
  <si>
    <t>VII</t>
  </si>
  <si>
    <t>VIII</t>
  </si>
  <si>
    <t>II</t>
  </si>
  <si>
    <t>VI</t>
  </si>
  <si>
    <t>IV</t>
  </si>
  <si>
    <t>V</t>
  </si>
  <si>
    <t>Коллекция "Нефть и продукты её переработки"</t>
  </si>
  <si>
    <t>*соляная 10% р-р</t>
  </si>
  <si>
    <t>*гидроксид натрия 10 % р-р</t>
  </si>
  <si>
    <t>*гидроксид кальция насыщенный р-р</t>
  </si>
  <si>
    <t>*натрия хлорид 5 % р-р</t>
  </si>
  <si>
    <t>*лития хлорид 5 % р-р</t>
  </si>
  <si>
    <t>*кальция хлорид 5% р-р</t>
  </si>
  <si>
    <t>*алюминия хлорид 5% р-р</t>
  </si>
  <si>
    <t>*аммония хлорид 5 % р-р</t>
  </si>
  <si>
    <t>*бария хлорид 1% р-р</t>
  </si>
  <si>
    <t>*натрия сульфат 5 % р-р</t>
  </si>
  <si>
    <t>*магния сульфат 5 % р-р</t>
  </si>
  <si>
    <t>*алюминия сульфат 5% р-р</t>
  </si>
  <si>
    <t>*аммония сульфат 5% р-р</t>
  </si>
  <si>
    <t>*натрия карбонат 5% р-р</t>
  </si>
  <si>
    <t>*карбонат кальция, мрамор</t>
  </si>
  <si>
    <t>*натрия гидрокарбонат 5 % р-р</t>
  </si>
  <si>
    <t>*натрия бромид 5 % р-р</t>
  </si>
  <si>
    <t>*иодид натрия 5 % р-р</t>
  </si>
  <si>
    <t>*бария нитрат 5 % р-р</t>
  </si>
  <si>
    <t>*аммиак 10 % р-р</t>
  </si>
  <si>
    <t>*пероксид водорода 3-5 % р-р</t>
  </si>
  <si>
    <t>*лакмус синий 0,1 % р-р</t>
  </si>
  <si>
    <t>*фенолфталеин 0,1 % водно-спиртовой р-р</t>
  </si>
  <si>
    <t>*магния хлорид 5% р-р</t>
  </si>
  <si>
    <t>*калия нитрат 5 % р-р</t>
  </si>
  <si>
    <t>*кальция нитрат 5% р-р</t>
  </si>
  <si>
    <t>Набор "Пероксиды, оксиды неметаллов"</t>
  </si>
  <si>
    <t>*оксид кремния</t>
  </si>
  <si>
    <t>Набор "Расходные материалы"</t>
  </si>
  <si>
    <t>*дисциллированная вода</t>
  </si>
  <si>
    <t>*азотная 56%</t>
  </si>
  <si>
    <t>фасовка</t>
  </si>
  <si>
    <t>кг</t>
  </si>
  <si>
    <t xml:space="preserve">кг </t>
  </si>
  <si>
    <t>*спирт изобутиловый (2-метилпропанол-1)</t>
  </si>
  <si>
    <t>*формалин (формальдегид 40%)</t>
  </si>
  <si>
    <t>*этиленгликоль (этандиол-1,2)</t>
  </si>
  <si>
    <t>*уксусно-этиловый эфир (этилацетат)</t>
  </si>
  <si>
    <t>*толуол (метилбензол)</t>
  </si>
  <si>
    <t>*анилин (аминобензол)</t>
  </si>
  <si>
    <t>*оксид железа (III)</t>
  </si>
  <si>
    <t>*кальций металлический</t>
  </si>
  <si>
    <t>*литий металлический</t>
  </si>
  <si>
    <t>*натрий металлический</t>
  </si>
  <si>
    <t>магний (порошок)</t>
  </si>
  <si>
    <t>олово (гранулы)</t>
  </si>
  <si>
    <t>*сера (порошок)</t>
  </si>
  <si>
    <t>*оксид фосфора (V)</t>
  </si>
  <si>
    <t>*меди (II) хлорид 5% р-р</t>
  </si>
  <si>
    <t>*железа (III) хлорид 5% р-р</t>
  </si>
  <si>
    <t>*железа (II) сульфат 5 % р-р</t>
  </si>
  <si>
    <t>*кобальта (II) сульфат</t>
  </si>
  <si>
    <t>*меди (II) сульфат безводный</t>
  </si>
  <si>
    <t>*меди (II) сульфат 5-ти водный</t>
  </si>
  <si>
    <t>*меди (II) карбонат основной</t>
  </si>
  <si>
    <t>*калия моногидроортофосфат/дигидроортофосфат</t>
  </si>
  <si>
    <t>*калия гексацианоферрат (II)</t>
  </si>
  <si>
    <t>*калия гексацианоферрат (III)</t>
  </si>
  <si>
    <t>*марганца (IV) оксид</t>
  </si>
  <si>
    <t>*марганца (II) сульфат</t>
  </si>
  <si>
    <t>*хрома (III) хлорид 6-ти водный</t>
  </si>
  <si>
    <t>*меди нитрат 3-водный (табл)</t>
  </si>
  <si>
    <t>*кальций сернокислый 2-водный</t>
  </si>
  <si>
    <t>алюминий гранулы</t>
  </si>
  <si>
    <t>железо стружка</t>
  </si>
  <si>
    <t>цинк гранулы</t>
  </si>
  <si>
    <t>медь (порошок)</t>
  </si>
  <si>
    <t>*оксид меди (II) порошок</t>
  </si>
  <si>
    <t>*оксид магния порошок</t>
  </si>
  <si>
    <t>*серная 25% р-р</t>
  </si>
  <si>
    <t>*меди (II) сульфат 5% р-р</t>
  </si>
  <si>
    <t>* цинк сульфат 5% р-р</t>
  </si>
  <si>
    <t>*натрия ортофосфат  5 % р-р</t>
  </si>
  <si>
    <t>*свинца (II) ацетат</t>
  </si>
  <si>
    <t>*метиловый оранжевый 0,1 % р-р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</si>
</sst>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2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1" xfId="0" applyBorder="1"/>
    <xf numFmtId="0" fontId="0" fillId="0" borderId="6" xfId="0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8" xfId="0" applyBorder="1"/>
    <xf numFmtId="0" fontId="0" fillId="0" borderId="21" xfId="0" applyBorder="1"/>
    <xf numFmtId="0" fontId="1" fillId="4" borderId="19" xfId="0" applyFont="1" applyFill="1" applyBorder="1"/>
    <xf numFmtId="0" fontId="1" fillId="0" borderId="23" xfId="0" applyFont="1" applyBorder="1"/>
    <xf numFmtId="0" fontId="1" fillId="0" borderId="16" xfId="0" applyFont="1" applyBorder="1" applyAlignment="1">
      <alignment horizontal="center"/>
    </xf>
    <xf numFmtId="0" fontId="0" fillId="4" borderId="21" xfId="0" applyFill="1" applyBorder="1"/>
    <xf numFmtId="0" fontId="0" fillId="2" borderId="21" xfId="0" applyFill="1" applyBorder="1"/>
    <xf numFmtId="0" fontId="1" fillId="0" borderId="13" xfId="0" applyFont="1" applyBorder="1"/>
    <xf numFmtId="0" fontId="1" fillId="0" borderId="2" xfId="0" applyFont="1" applyBorder="1"/>
    <xf numFmtId="0" fontId="1" fillId="0" borderId="16" xfId="0" applyFont="1" applyBorder="1"/>
    <xf numFmtId="0" fontId="0" fillId="2" borderId="12" xfId="0" applyFill="1" applyBorder="1"/>
    <xf numFmtId="0" fontId="5" fillId="4" borderId="19" xfId="0" applyFont="1" applyFill="1" applyBorder="1"/>
    <xf numFmtId="0" fontId="5" fillId="4" borderId="19" xfId="0" applyFont="1" applyFill="1" applyBorder="1" applyAlignment="1"/>
    <xf numFmtId="0" fontId="0" fillId="2" borderId="29" xfId="0" applyFill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5" fillId="6" borderId="23" xfId="0" applyFont="1" applyFill="1" applyBorder="1"/>
    <xf numFmtId="0" fontId="1" fillId="0" borderId="3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21" xfId="0" applyFont="1" applyBorder="1"/>
    <xf numFmtId="0" fontId="0" fillId="0" borderId="40" xfId="0" applyBorder="1"/>
    <xf numFmtId="0" fontId="0" fillId="0" borderId="41" xfId="0" applyBorder="1"/>
    <xf numFmtId="0" fontId="0" fillId="4" borderId="42" xfId="0" applyFill="1" applyBorder="1"/>
    <xf numFmtId="0" fontId="0" fillId="0" borderId="43" xfId="0" applyBorder="1"/>
    <xf numFmtId="0" fontId="0" fillId="0" borderId="31" xfId="0" applyBorder="1"/>
    <xf numFmtId="0" fontId="0" fillId="0" borderId="42" xfId="0" applyBorder="1"/>
    <xf numFmtId="0" fontId="0" fillId="0" borderId="44" xfId="0" applyBorder="1"/>
    <xf numFmtId="0" fontId="0" fillId="2" borderId="42" xfId="0" applyFill="1" applyBorder="1"/>
    <xf numFmtId="0" fontId="0" fillId="2" borderId="39" xfId="0" applyFill="1" applyBorder="1"/>
    <xf numFmtId="0" fontId="0" fillId="2" borderId="46" xfId="0" applyFill="1" applyBorder="1"/>
    <xf numFmtId="0" fontId="1" fillId="0" borderId="31" xfId="0" applyFont="1" applyBorder="1"/>
    <xf numFmtId="0" fontId="1" fillId="0" borderId="41" xfId="0" applyFont="1" applyBorder="1"/>
    <xf numFmtId="0" fontId="1" fillId="0" borderId="42" xfId="0" applyFont="1" applyBorder="1"/>
    <xf numFmtId="0" fontId="0" fillId="0" borderId="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23" xfId="0" applyFont="1" applyFill="1" applyBorder="1"/>
    <xf numFmtId="0" fontId="1" fillId="0" borderId="44" xfId="0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7" borderId="20" xfId="0" applyFill="1" applyBorder="1"/>
    <xf numFmtId="0" fontId="0" fillId="7" borderId="42" xfId="0" applyFill="1" applyBorder="1"/>
    <xf numFmtId="0" fontId="0" fillId="7" borderId="21" xfId="0" applyFill="1" applyBorder="1"/>
    <xf numFmtId="0" fontId="1" fillId="8" borderId="19" xfId="0" applyFont="1" applyFill="1" applyBorder="1"/>
    <xf numFmtId="0" fontId="0" fillId="8" borderId="20" xfId="0" applyFill="1" applyBorder="1" applyAlignment="1">
      <alignment horizontal="center"/>
    </xf>
    <xf numFmtId="0" fontId="0" fillId="8" borderId="42" xfId="0" applyFill="1" applyBorder="1"/>
    <xf numFmtId="0" fontId="0" fillId="8" borderId="21" xfId="0" applyFill="1" applyBorder="1"/>
    <xf numFmtId="0" fontId="1" fillId="7" borderId="19" xfId="0" applyFont="1" applyFill="1" applyBorder="1" applyAlignment="1">
      <alignment wrapText="1"/>
    </xf>
    <xf numFmtId="0" fontId="3" fillId="8" borderId="19" xfId="0" applyFont="1" applyFill="1" applyBorder="1"/>
    <xf numFmtId="0" fontId="0" fillId="3" borderId="41" xfId="0" applyFill="1" applyBorder="1"/>
    <xf numFmtId="0" fontId="0" fillId="3" borderId="18" xfId="0" applyFill="1" applyBorder="1"/>
    <xf numFmtId="0" fontId="1" fillId="0" borderId="4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9" borderId="45" xfId="0" applyFill="1" applyBorder="1"/>
    <xf numFmtId="0" fontId="0" fillId="9" borderId="24" xfId="0" applyFill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0" fillId="6" borderId="42" xfId="0" applyFill="1" applyBorder="1"/>
    <xf numFmtId="0" fontId="0" fillId="6" borderId="21" xfId="0" applyFill="1" applyBorder="1"/>
    <xf numFmtId="0" fontId="1" fillId="0" borderId="4" xfId="0" applyFont="1" applyBorder="1"/>
    <xf numFmtId="0" fontId="1" fillId="0" borderId="29" xfId="0" applyFont="1" applyBorder="1"/>
    <xf numFmtId="0" fontId="0" fillId="4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3" xfId="0" applyFont="1" applyFill="1" applyBorder="1"/>
    <xf numFmtId="0" fontId="10" fillId="6" borderId="42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1" fillId="4" borderId="36" xfId="0" applyFont="1" applyFill="1" applyBorder="1"/>
    <xf numFmtId="0" fontId="0" fillId="0" borderId="54" xfId="0" applyBorder="1"/>
    <xf numFmtId="0" fontId="0" fillId="0" borderId="30" xfId="0" applyBorder="1"/>
    <xf numFmtId="0" fontId="0" fillId="0" borderId="29" xfId="0" applyBorder="1"/>
    <xf numFmtId="0" fontId="1" fillId="0" borderId="40" xfId="0" applyFont="1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0" borderId="40" xfId="0" applyFont="1" applyBorder="1" applyAlignment="1">
      <alignment horizontal="center"/>
    </xf>
    <xf numFmtId="0" fontId="1" fillId="4" borderId="39" xfId="0" applyFont="1" applyFill="1" applyBorder="1"/>
    <xf numFmtId="0" fontId="1" fillId="0" borderId="56" xfId="0" applyFont="1" applyBorder="1"/>
    <xf numFmtId="0" fontId="1" fillId="0" borderId="34" xfId="0" applyFont="1" applyBorder="1"/>
    <xf numFmtId="0" fontId="1" fillId="4" borderId="45" xfId="0" applyFont="1" applyFill="1" applyBorder="1"/>
    <xf numFmtId="0" fontId="1" fillId="4" borderId="27" xfId="0" applyFont="1" applyFill="1" applyBorder="1"/>
    <xf numFmtId="0" fontId="1" fillId="0" borderId="22" xfId="0" applyFont="1" applyBorder="1"/>
    <xf numFmtId="0" fontId="1" fillId="0" borderId="28" xfId="0" applyFont="1" applyBorder="1"/>
    <xf numFmtId="0" fontId="5" fillId="4" borderId="42" xfId="0" applyFont="1" applyFill="1" applyBorder="1" applyAlignment="1"/>
    <xf numFmtId="0" fontId="1" fillId="2" borderId="36" xfId="0" applyFont="1" applyFill="1" applyBorder="1"/>
    <xf numFmtId="0" fontId="5" fillId="4" borderId="42" xfId="0" applyFont="1" applyFill="1" applyBorder="1"/>
    <xf numFmtId="0" fontId="3" fillId="2" borderId="36" xfId="0" applyFont="1" applyFill="1" applyBorder="1"/>
    <xf numFmtId="0" fontId="1" fillId="0" borderId="36" xfId="0" applyFont="1" applyBorder="1"/>
    <xf numFmtId="0" fontId="1" fillId="2" borderId="25" xfId="0" applyFont="1" applyFill="1" applyBorder="1"/>
    <xf numFmtId="0" fontId="1" fillId="2" borderId="27" xfId="0" applyFont="1" applyFill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9" xfId="0" applyFill="1" applyBorder="1"/>
    <xf numFmtId="0" fontId="1" fillId="0" borderId="25" xfId="0" applyFont="1" applyBorder="1"/>
    <xf numFmtId="0" fontId="0" fillId="0" borderId="39" xfId="0" applyBorder="1"/>
    <xf numFmtId="0" fontId="0" fillId="0" borderId="16" xfId="0" applyBorder="1"/>
    <xf numFmtId="0" fontId="1" fillId="2" borderId="26" xfId="0" applyFont="1" applyFill="1" applyBorder="1"/>
    <xf numFmtId="0" fontId="1" fillId="0" borderId="19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46" xfId="0" applyFont="1" applyFill="1" applyBorder="1"/>
    <xf numFmtId="0" fontId="1" fillId="4" borderId="42" xfId="0" applyFont="1" applyFill="1" applyBorder="1"/>
    <xf numFmtId="0" fontId="1" fillId="7" borderId="36" xfId="0" applyFont="1" applyFill="1" applyBorder="1" applyAlignment="1">
      <alignment wrapText="1"/>
    </xf>
    <xf numFmtId="0" fontId="3" fillId="8" borderId="36" xfId="0" applyFont="1" applyFill="1" applyBorder="1"/>
    <xf numFmtId="0" fontId="1" fillId="8" borderId="36" xfId="0" applyFont="1" applyFill="1" applyBorder="1"/>
    <xf numFmtId="0" fontId="8" fillId="6" borderId="36" xfId="0" applyFont="1" applyFill="1" applyBorder="1"/>
    <xf numFmtId="0" fontId="10" fillId="3" borderId="30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1" xfId="0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5" fillId="6" borderId="36" xfId="0" applyFont="1" applyFill="1" applyBorder="1"/>
    <xf numFmtId="0" fontId="0" fillId="3" borderId="30" xfId="0" applyFill="1" applyBorder="1"/>
    <xf numFmtId="0" fontId="0" fillId="4" borderId="37" xfId="0" applyFill="1" applyBorder="1"/>
    <xf numFmtId="0" fontId="0" fillId="2" borderId="37" xfId="0" applyFill="1" applyBorder="1"/>
    <xf numFmtId="0" fontId="0" fillId="0" borderId="37" xfId="0" applyBorder="1"/>
    <xf numFmtId="0" fontId="0" fillId="2" borderId="35" xfId="0" applyFill="1" applyBorder="1"/>
    <xf numFmtId="0" fontId="0" fillId="2" borderId="55" xfId="0" applyFill="1" applyBorder="1"/>
    <xf numFmtId="0" fontId="0" fillId="9" borderId="0" xfId="0" applyFill="1" applyBorder="1"/>
    <xf numFmtId="0" fontId="0" fillId="7" borderId="37" xfId="0" applyFill="1" applyBorder="1"/>
    <xf numFmtId="0" fontId="0" fillId="8" borderId="37" xfId="0" applyFill="1" applyBorder="1"/>
    <xf numFmtId="0" fontId="0" fillId="6" borderId="37" xfId="0" applyFill="1" applyBorder="1"/>
    <xf numFmtId="0" fontId="1" fillId="0" borderId="63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67" xfId="0" applyFont="1" applyBorder="1" applyAlignment="1">
      <alignment horizontal="center"/>
    </xf>
    <xf numFmtId="0" fontId="1" fillId="0" borderId="68" xfId="0" applyFont="1" applyBorder="1"/>
    <xf numFmtId="0" fontId="1" fillId="0" borderId="57" xfId="0" applyFont="1" applyBorder="1"/>
    <xf numFmtId="14" fontId="1" fillId="0" borderId="33" xfId="0" applyNumberFormat="1" applyFont="1" applyBorder="1" applyAlignment="1">
      <alignment horizontal="center"/>
    </xf>
    <xf numFmtId="0" fontId="0" fillId="0" borderId="13" xfId="0" applyBorder="1"/>
    <xf numFmtId="0" fontId="0" fillId="4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69" xfId="0" applyFill="1" applyBorder="1"/>
    <xf numFmtId="0" fontId="0" fillId="0" borderId="35" xfId="0" applyBorder="1"/>
    <xf numFmtId="0" fontId="0" fillId="10" borderId="0" xfId="0" applyFill="1"/>
    <xf numFmtId="0" fontId="0" fillId="7" borderId="19" xfId="0" applyFill="1" applyBorder="1"/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8" fillId="4" borderId="19" xfId="0" applyFont="1" applyFill="1" applyBorder="1"/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8" fillId="4" borderId="19" xfId="0" applyFont="1" applyFill="1" applyBorder="1" applyAlignment="1"/>
    <xf numFmtId="0" fontId="8" fillId="4" borderId="42" xfId="0" applyFont="1" applyFill="1" applyBorder="1" applyAlignment="1"/>
    <xf numFmtId="0" fontId="3" fillId="0" borderId="36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1" fillId="6" borderId="23" xfId="0" applyFont="1" applyFill="1" applyBorder="1"/>
    <xf numFmtId="14" fontId="0" fillId="0" borderId="2" xfId="0" applyNumberFormat="1" applyBorder="1" applyAlignment="1">
      <alignment horizontal="center"/>
    </xf>
    <xf numFmtId="0" fontId="0" fillId="0" borderId="60" xfId="0" applyBorder="1"/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10" borderId="0" xfId="0" applyFont="1" applyFill="1"/>
    <xf numFmtId="0" fontId="1" fillId="4" borderId="0" xfId="0" applyFont="1" applyFill="1" applyBorder="1"/>
    <xf numFmtId="0" fontId="1" fillId="4" borderId="24" xfId="0" applyFont="1" applyFill="1" applyBorder="1"/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/>
    <xf numFmtId="14" fontId="1" fillId="0" borderId="5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17" xfId="0" applyFont="1" applyBorder="1"/>
    <xf numFmtId="0" fontId="1" fillId="0" borderId="43" xfId="0" applyFont="1" applyBorder="1"/>
    <xf numFmtId="0" fontId="1" fillId="0" borderId="24" xfId="0" applyFont="1" applyBorder="1"/>
    <xf numFmtId="0" fontId="1" fillId="4" borderId="19" xfId="0" applyFont="1" applyFill="1" applyBorder="1" applyAlignment="1"/>
    <xf numFmtId="0" fontId="1" fillId="4" borderId="42" xfId="0" applyFont="1" applyFill="1" applyBorder="1" applyAlignment="1"/>
    <xf numFmtId="0" fontId="1" fillId="2" borderId="42" xfId="0" applyFont="1" applyFill="1" applyBorder="1"/>
    <xf numFmtId="0" fontId="1" fillId="2" borderId="3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2" borderId="12" xfId="0" applyFont="1" applyFill="1" applyBorder="1"/>
    <xf numFmtId="0" fontId="1" fillId="0" borderId="19" xfId="0" applyFont="1" applyBorder="1"/>
    <xf numFmtId="0" fontId="1" fillId="9" borderId="45" xfId="0" applyFont="1" applyFill="1" applyBorder="1"/>
    <xf numFmtId="0" fontId="1" fillId="9" borderId="24" xfId="0" applyFont="1" applyFill="1" applyBorder="1"/>
    <xf numFmtId="0" fontId="1" fillId="7" borderId="20" xfId="0" applyFont="1" applyFill="1" applyBorder="1" applyAlignment="1">
      <alignment horizontal="center"/>
    </xf>
    <xf numFmtId="0" fontId="1" fillId="7" borderId="20" xfId="0" applyFont="1" applyFill="1" applyBorder="1"/>
    <xf numFmtId="0" fontId="1" fillId="7" borderId="42" xfId="0" applyFont="1" applyFill="1" applyBorder="1"/>
    <xf numFmtId="0" fontId="1" fillId="7" borderId="21" xfId="0" applyFont="1" applyFill="1" applyBorder="1"/>
    <xf numFmtId="0" fontId="1" fillId="8" borderId="20" xfId="0" applyFont="1" applyFill="1" applyBorder="1" applyAlignment="1">
      <alignment horizontal="center"/>
    </xf>
    <xf numFmtId="0" fontId="1" fillId="8" borderId="20" xfId="0" applyFont="1" applyFill="1" applyBorder="1"/>
    <xf numFmtId="0" fontId="1" fillId="8" borderId="42" xfId="0" applyFont="1" applyFill="1" applyBorder="1"/>
    <xf numFmtId="0" fontId="1" fillId="8" borderId="21" xfId="0" applyFont="1" applyFill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6" borderId="19" xfId="0" applyFont="1" applyFill="1" applyBorder="1"/>
    <xf numFmtId="0" fontId="1" fillId="6" borderId="42" xfId="0" applyFont="1" applyFill="1" applyBorder="1"/>
    <xf numFmtId="0" fontId="1" fillId="6" borderId="21" xfId="0" applyFont="1" applyFill="1" applyBorder="1"/>
    <xf numFmtId="0" fontId="1" fillId="0" borderId="0" xfId="0" applyFont="1" applyAlignment="1">
      <alignment horizontal="center"/>
    </xf>
    <xf numFmtId="0" fontId="0" fillId="3" borderId="44" xfId="0" applyFill="1" applyBorder="1"/>
    <xf numFmtId="0" fontId="0" fillId="0" borderId="42" xfId="0" applyFill="1" applyBorder="1"/>
    <xf numFmtId="0" fontId="0" fillId="0" borderId="1" xfId="0" applyFill="1" applyBorder="1"/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22" xfId="0" applyFont="1" applyFill="1" applyBorder="1"/>
    <xf numFmtId="14" fontId="0" fillId="0" borderId="16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right"/>
    </xf>
    <xf numFmtId="0" fontId="0" fillId="0" borderId="15" xfId="0" applyFill="1" applyBorder="1"/>
    <xf numFmtId="0" fontId="0" fillId="0" borderId="14" xfId="0" applyFill="1" applyBorder="1"/>
    <xf numFmtId="0" fontId="0" fillId="2" borderId="20" xfId="0" applyFill="1" applyBorder="1"/>
    <xf numFmtId="0" fontId="0" fillId="2" borderId="10" xfId="0" applyFill="1" applyBorder="1"/>
    <xf numFmtId="0" fontId="0" fillId="0" borderId="14" xfId="0" applyBorder="1"/>
    <xf numFmtId="14" fontId="0" fillId="0" borderId="1" xfId="0" applyNumberFormat="1" applyFill="1" applyBorder="1" applyAlignment="1">
      <alignment horizontal="center"/>
    </xf>
    <xf numFmtId="0" fontId="1" fillId="0" borderId="5" xfId="0" applyFont="1" applyFill="1" applyBorder="1"/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62" xfId="0" applyBorder="1"/>
    <xf numFmtId="14" fontId="0" fillId="0" borderId="13" xfId="0" applyNumberFormat="1" applyBorder="1" applyAlignment="1">
      <alignment horizontal="center"/>
    </xf>
    <xf numFmtId="0" fontId="0" fillId="0" borderId="61" xfId="0" applyBorder="1"/>
    <xf numFmtId="0" fontId="0" fillId="4" borderId="20" xfId="0" applyFill="1" applyBorder="1"/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7" xfId="0" applyFill="1" applyBorder="1"/>
    <xf numFmtId="0" fontId="12" fillId="3" borderId="26" xfId="0" applyFont="1" applyFill="1" applyBorder="1"/>
    <xf numFmtId="0" fontId="0" fillId="3" borderId="71" xfId="0" applyFill="1" applyBorder="1"/>
    <xf numFmtId="0" fontId="0" fillId="3" borderId="45" xfId="0" applyFill="1" applyBorder="1"/>
    <xf numFmtId="0" fontId="0" fillId="3" borderId="72" xfId="0" applyFill="1" applyBorder="1"/>
    <xf numFmtId="0" fontId="0" fillId="0" borderId="15" xfId="0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71" xfId="0" applyFill="1" applyBorder="1"/>
    <xf numFmtId="0" fontId="0" fillId="2" borderId="45" xfId="0" applyFill="1" applyBorder="1"/>
    <xf numFmtId="0" fontId="0" fillId="2" borderId="11" xfId="0" applyFill="1" applyBorder="1"/>
    <xf numFmtId="0" fontId="0" fillId="2" borderId="73" xfId="0" applyFill="1" applyBorder="1"/>
    <xf numFmtId="0" fontId="0" fillId="4" borderId="19" xfId="0" applyFill="1" applyBorder="1"/>
    <xf numFmtId="0" fontId="0" fillId="0" borderId="4" xfId="0" applyFill="1" applyBorder="1" applyAlignment="1">
      <alignment horizontal="right" wrapText="1"/>
    </xf>
    <xf numFmtId="0" fontId="0" fillId="3" borderId="9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3" borderId="2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7" xfId="0" applyFill="1" applyBorder="1"/>
    <xf numFmtId="14" fontId="0" fillId="0" borderId="61" xfId="0" applyNumberFormat="1" applyBorder="1" applyAlignment="1">
      <alignment horizontal="center"/>
    </xf>
    <xf numFmtId="14" fontId="0" fillId="0" borderId="60" xfId="0" applyNumberFormat="1" applyBorder="1" applyAlignment="1">
      <alignment horizontal="center"/>
    </xf>
    <xf numFmtId="14" fontId="0" fillId="0" borderId="62" xfId="0" applyNumberFormat="1" applyBorder="1" applyAlignment="1">
      <alignment horizontal="center"/>
    </xf>
    <xf numFmtId="0" fontId="3" fillId="2" borderId="25" xfId="0" applyFont="1" applyFill="1" applyBorder="1"/>
    <xf numFmtId="0" fontId="3" fillId="2" borderId="27" xfId="0" applyFont="1" applyFill="1" applyBorder="1"/>
    <xf numFmtId="0" fontId="1" fillId="0" borderId="47" xfId="0" applyFont="1" applyBorder="1"/>
    <xf numFmtId="0" fontId="1" fillId="0" borderId="32" xfId="0" applyFont="1" applyBorder="1"/>
    <xf numFmtId="0" fontId="1" fillId="0" borderId="33" xfId="0" applyFont="1" applyBorder="1"/>
    <xf numFmtId="0" fontId="0" fillId="2" borderId="72" xfId="0" applyFill="1" applyBorder="1"/>
    <xf numFmtId="0" fontId="0" fillId="2" borderId="24" xfId="0" applyFill="1" applyBorder="1" applyAlignment="1">
      <alignment horizontal="right"/>
    </xf>
    <xf numFmtId="0" fontId="3" fillId="2" borderId="26" xfId="0" applyFont="1" applyFill="1" applyBorder="1"/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/>
    <xf numFmtId="0" fontId="1" fillId="0" borderId="7" xfId="0" applyFont="1" applyFill="1" applyBorder="1"/>
    <xf numFmtId="14" fontId="0" fillId="0" borderId="8" xfId="0" applyNumberFormat="1" applyFill="1" applyBorder="1" applyAlignment="1">
      <alignment horizontal="center"/>
    </xf>
    <xf numFmtId="0" fontId="0" fillId="0" borderId="8" xfId="0" applyFill="1" applyBorder="1"/>
    <xf numFmtId="0" fontId="1" fillId="0" borderId="2" xfId="0" applyFont="1" applyFill="1" applyBorder="1"/>
    <xf numFmtId="0" fontId="0" fillId="0" borderId="2" xfId="0" applyFill="1" applyBorder="1"/>
    <xf numFmtId="0" fontId="1" fillId="0" borderId="27" xfId="0" applyFont="1" applyBorder="1"/>
    <xf numFmtId="0" fontId="0" fillId="0" borderId="31" xfId="0" applyFill="1" applyBorder="1"/>
    <xf numFmtId="0" fontId="0" fillId="0" borderId="43" xfId="0" applyFill="1" applyBorder="1"/>
    <xf numFmtId="0" fontId="0" fillId="0" borderId="41" xfId="0" applyFill="1" applyBorder="1"/>
    <xf numFmtId="14" fontId="0" fillId="0" borderId="13" xfId="0" applyNumberFormat="1" applyFill="1" applyBorder="1" applyAlignment="1">
      <alignment horizontal="center"/>
    </xf>
    <xf numFmtId="0" fontId="0" fillId="0" borderId="0" xfId="0" applyFill="1"/>
    <xf numFmtId="0" fontId="1" fillId="0" borderId="19" xfId="0" applyFont="1" applyBorder="1" applyAlignment="1">
      <alignment horizontal="center"/>
    </xf>
    <xf numFmtId="0" fontId="8" fillId="4" borderId="39" xfId="0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0" fontId="1" fillId="0" borderId="74" xfId="0" applyFont="1" applyBorder="1"/>
    <xf numFmtId="14" fontId="0" fillId="0" borderId="10" xfId="0" applyNumberFormat="1" applyBorder="1" applyAlignment="1">
      <alignment horizontal="center"/>
    </xf>
    <xf numFmtId="0" fontId="0" fillId="0" borderId="10" xfId="0" applyFill="1" applyBorder="1"/>
    <xf numFmtId="0" fontId="0" fillId="0" borderId="11" xfId="0" applyBorder="1"/>
    <xf numFmtId="0" fontId="0" fillId="0" borderId="12" xfId="0" applyBorder="1" applyAlignment="1">
      <alignment horizontal="right"/>
    </xf>
    <xf numFmtId="14" fontId="0" fillId="2" borderId="36" xfId="0" applyNumberFormat="1" applyFill="1" applyBorder="1" applyAlignment="1">
      <alignment horizontal="center"/>
    </xf>
    <xf numFmtId="0" fontId="5" fillId="4" borderId="36" xfId="0" applyFont="1" applyFill="1" applyBorder="1"/>
    <xf numFmtId="0" fontId="14" fillId="4" borderId="39" xfId="0" applyFont="1" applyFill="1" applyBorder="1"/>
    <xf numFmtId="0" fontId="0" fillId="0" borderId="0" xfId="0" applyBorder="1"/>
    <xf numFmtId="0" fontId="0" fillId="0" borderId="45" xfId="0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5" xfId="0" applyFill="1" applyBorder="1"/>
    <xf numFmtId="0" fontId="1" fillId="0" borderId="56" xfId="0" applyFont="1" applyFill="1" applyBorder="1"/>
    <xf numFmtId="0" fontId="1" fillId="0" borderId="23" xfId="0" applyFont="1" applyFill="1" applyBorder="1"/>
    <xf numFmtId="0" fontId="1" fillId="0" borderId="34" xfId="0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22" xfId="0" applyBorder="1"/>
    <xf numFmtId="0" fontId="1" fillId="0" borderId="28" xfId="0" applyFont="1" applyFill="1" applyBorder="1"/>
    <xf numFmtId="0" fontId="0" fillId="0" borderId="61" xfId="0" applyFill="1" applyBorder="1"/>
    <xf numFmtId="0" fontId="0" fillId="0" borderId="60" xfId="0" applyFill="1" applyBorder="1"/>
    <xf numFmtId="0" fontId="0" fillId="0" borderId="62" xfId="0" applyFill="1" applyBorder="1"/>
    <xf numFmtId="0" fontId="0" fillId="0" borderId="75" xfId="0" applyFill="1" applyBorder="1"/>
    <xf numFmtId="0" fontId="0" fillId="0" borderId="13" xfId="0" applyFill="1" applyBorder="1"/>
    <xf numFmtId="0" fontId="0" fillId="0" borderId="18" xfId="0" applyFill="1" applyBorder="1"/>
    <xf numFmtId="0" fontId="0" fillId="2" borderId="24" xfId="0" applyFill="1" applyBorder="1"/>
    <xf numFmtId="0" fontId="0" fillId="0" borderId="16" xfId="0" applyFill="1" applyBorder="1"/>
    <xf numFmtId="0" fontId="0" fillId="2" borderId="0" xfId="0" applyFill="1" applyBorder="1"/>
    <xf numFmtId="0" fontId="1" fillId="4" borderId="71" xfId="0" applyFont="1" applyFill="1" applyBorder="1"/>
    <xf numFmtId="0" fontId="1" fillId="4" borderId="72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71" xfId="0" applyFont="1" applyFill="1" applyBorder="1"/>
    <xf numFmtId="0" fontId="1" fillId="2" borderId="72" xfId="0" applyFont="1" applyFill="1" applyBorder="1"/>
    <xf numFmtId="0" fontId="1" fillId="2" borderId="24" xfId="0" applyFont="1" applyFill="1" applyBorder="1"/>
    <xf numFmtId="0" fontId="1" fillId="2" borderId="45" xfId="0" applyFont="1" applyFill="1" applyBorder="1"/>
    <xf numFmtId="0" fontId="10" fillId="9" borderId="27" xfId="0" applyFont="1" applyFill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10" fillId="9" borderId="29" xfId="0" applyFont="1" applyFill="1" applyBorder="1" applyAlignment="1">
      <alignment horizontal="center"/>
    </xf>
    <xf numFmtId="0" fontId="13" fillId="10" borderId="0" xfId="0" applyFont="1" applyFill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6" xfId="0" applyBorder="1"/>
    <xf numFmtId="0" fontId="0" fillId="0" borderId="20" xfId="0" applyBorder="1"/>
    <xf numFmtId="0" fontId="0" fillId="0" borderId="56" xfId="0" applyBorder="1"/>
    <xf numFmtId="0" fontId="0" fillId="0" borderId="23" xfId="0" applyBorder="1"/>
    <xf numFmtId="0" fontId="0" fillId="0" borderId="34" xfId="0" applyBorder="1"/>
    <xf numFmtId="0" fontId="0" fillId="0" borderId="4" xfId="0" applyFill="1" applyBorder="1" applyAlignment="1">
      <alignment horizontal="right"/>
    </xf>
    <xf numFmtId="0" fontId="1" fillId="0" borderId="69" xfId="0" applyFont="1" applyBorder="1"/>
    <xf numFmtId="0" fontId="1" fillId="0" borderId="14" xfId="0" applyFont="1" applyBorder="1"/>
    <xf numFmtId="0" fontId="0" fillId="8" borderId="0" xfId="0" applyFill="1" applyBorder="1"/>
    <xf numFmtId="0" fontId="0" fillId="8" borderId="24" xfId="0" applyFill="1" applyBorder="1"/>
    <xf numFmtId="0" fontId="0" fillId="8" borderId="71" xfId="0" applyFill="1" applyBorder="1"/>
    <xf numFmtId="0" fontId="0" fillId="8" borderId="72" xfId="0" applyFill="1" applyBorder="1"/>
    <xf numFmtId="0" fontId="0" fillId="6" borderId="55" xfId="0" applyFill="1" applyBorder="1"/>
    <xf numFmtId="0" fontId="0" fillId="6" borderId="46" xfId="0" applyFill="1" applyBorder="1"/>
    <xf numFmtId="0" fontId="0" fillId="6" borderId="29" xfId="0" applyFill="1" applyBorder="1"/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14" fontId="0" fillId="2" borderId="25" xfId="0" applyNumberFormat="1" applyFill="1" applyBorder="1" applyAlignment="1">
      <alignment horizontal="center"/>
    </xf>
    <xf numFmtId="14" fontId="0" fillId="2" borderId="4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35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59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0" fillId="9" borderId="36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22" xfId="0" applyFont="1" applyBorder="1" applyAlignment="1"/>
    <xf numFmtId="0" fontId="1" fillId="0" borderId="23" xfId="0" applyFont="1" applyBorder="1" applyAlignment="1"/>
    <xf numFmtId="0" fontId="1" fillId="0" borderId="28" xfId="0" applyFont="1" applyBorder="1" applyAlignment="1"/>
    <xf numFmtId="0" fontId="8" fillId="3" borderId="16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16" fontId="1" fillId="0" borderId="22" xfId="0" applyNumberFormat="1" applyFont="1" applyBorder="1" applyAlignment="1"/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49" xfId="0" applyFont="1" applyBorder="1" applyAlignment="1">
      <alignment horizontal="right" wrapText="1"/>
    </xf>
    <xf numFmtId="0" fontId="5" fillId="3" borderId="7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70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54;&#1095;&#1082;&#1072;%20&#1056;&#1086;&#1089;&#1090;&#1072;\&#1086;&#1073;&#1086;&#1088;&#1091;&#1076;&#1086;&#1074;&#1072;&#1085;&#1080;%20&#1080;%20&#1083;&#1072;&#1073;&#1086;&#1088;%20&#1058;&#1056;\&#1047;&#1072;&#1085;&#1103;&#1090;&#1080;&#1103;%20&#1058;&#1086;&#1095;&#1082;&#1072;%20&#1088;&#1086;&#1089;&#1090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ksana\User\&#1086;&#1073;&#1086;&#1088;&#1091;&#1076;&#1086;&#1074;&#1072;&#1085;&#1080;%20&#1080;%20&#1083;&#1072;&#1073;&#1086;&#1088;%20&#1058;&#1056;\&#1047;&#1072;&#1085;&#1103;&#1090;&#1080;&#1103;%20&#1058;&#1086;&#1095;&#1082;&#1072;%20&#1088;&#1086;&#1089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логия"/>
      <sheetName val="Химия"/>
      <sheetName val="Физика"/>
      <sheetName val="Технология"/>
    </sheetNames>
    <sheetDataSet>
      <sheetData sheetId="0"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</sheetData>
      <sheetData sheetId="1"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9">
          <cell r="C69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5">
          <cell r="C115">
            <v>0</v>
          </cell>
        </row>
        <row r="116">
          <cell r="C116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/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7">
          <cell r="C227">
            <v>0</v>
          </cell>
        </row>
        <row r="229">
          <cell r="C229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</sheetData>
      <sheetData sheetId="2"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0</v>
          </cell>
        </row>
        <row r="381">
          <cell r="F381">
            <v>0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</row>
        <row r="393">
          <cell r="F393">
            <v>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</sheetData>
      <sheetData sheetId="3">
        <row r="402">
          <cell r="F402">
            <v>0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иология"/>
      <sheetName val="Химия"/>
      <sheetName val="Физика"/>
      <sheetName val="Технология"/>
    </sheetNames>
    <sheetDataSet>
      <sheetData sheetId="0" refreshError="1">
        <row r="5">
          <cell r="F5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1" refreshError="1">
        <row r="5">
          <cell r="F5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1"/>
  <sheetViews>
    <sheetView topLeftCell="A40" zoomScale="55" zoomScaleNormal="55" workbookViewId="0">
      <selection activeCell="D27" sqref="D27"/>
    </sheetView>
  </sheetViews>
  <sheetFormatPr defaultRowHeight="18.75" x14ac:dyDescent="0.3"/>
  <cols>
    <col min="1" max="1" width="3.85546875" style="1" bestFit="1" customWidth="1"/>
    <col min="2" max="2" width="105.28515625" style="1" bestFit="1" customWidth="1"/>
    <col min="3" max="3" width="18.5703125" style="62" bestFit="1" customWidth="1"/>
    <col min="4" max="4" width="13.5703125" bestFit="1" customWidth="1"/>
    <col min="5" max="6" width="13.5703125" style="62" customWidth="1"/>
    <col min="7" max="7" width="16.140625" style="62" customWidth="1"/>
    <col min="8" max="8" width="10.28515625" bestFit="1" customWidth="1"/>
    <col min="10" max="10" width="9.140625" customWidth="1"/>
  </cols>
  <sheetData>
    <row r="1" spans="1:13" ht="48.75" customHeight="1" thickBot="1" x14ac:dyDescent="0.35">
      <c r="A1" s="435" t="s">
        <v>188</v>
      </c>
      <c r="B1" s="436"/>
      <c r="C1" s="436"/>
      <c r="D1" s="436"/>
      <c r="E1" s="437"/>
      <c r="F1" s="437"/>
      <c r="G1" s="438"/>
      <c r="H1" s="2"/>
      <c r="I1" s="2"/>
      <c r="J1" s="2"/>
      <c r="K1" s="2"/>
      <c r="L1" s="2"/>
      <c r="M1" s="2"/>
    </row>
    <row r="2" spans="1:13" ht="19.5" thickBot="1" x14ac:dyDescent="0.35">
      <c r="A2" s="11" t="s">
        <v>41</v>
      </c>
      <c r="B2" s="12" t="s">
        <v>42</v>
      </c>
      <c r="C2" s="154" t="s">
        <v>185</v>
      </c>
      <c r="D2" s="154" t="s">
        <v>186</v>
      </c>
      <c r="E2" s="51" t="s">
        <v>413</v>
      </c>
      <c r="F2" s="51" t="s">
        <v>414</v>
      </c>
      <c r="G2" s="52" t="s">
        <v>412</v>
      </c>
    </row>
    <row r="3" spans="1:13" ht="26.25" thickBot="1" x14ac:dyDescent="0.4">
      <c r="A3" s="442" t="s">
        <v>47</v>
      </c>
      <c r="B3" s="443"/>
      <c r="C3" s="447"/>
      <c r="D3" s="448"/>
      <c r="E3" s="145" t="e">
        <f>E4+E13+E28+E50+E116+#REF!</f>
        <v>#REF!</v>
      </c>
      <c r="F3" s="97" t="e">
        <f>F4+F13+F28+F50+F116+#REF!</f>
        <v>#REF!</v>
      </c>
      <c r="G3" s="98" t="e">
        <f>E3-F3</f>
        <v>#REF!</v>
      </c>
      <c r="H3" s="183" t="e">
        <f>G3=G4+G13+G28+G50+G116+#REF!</f>
        <v>#REF!</v>
      </c>
    </row>
    <row r="4" spans="1:13" ht="19.5" thickBot="1" x14ac:dyDescent="0.35">
      <c r="A4" s="17">
        <v>1</v>
      </c>
      <c r="B4" s="111" t="s">
        <v>0</v>
      </c>
      <c r="C4" s="449"/>
      <c r="D4" s="450"/>
      <c r="E4" s="146">
        <f>SUM(E5:E12)</f>
        <v>24</v>
      </c>
      <c r="F4" s="146">
        <f>SUM(F5:F12)</f>
        <v>0</v>
      </c>
      <c r="G4" s="138">
        <f>E4-F4</f>
        <v>24</v>
      </c>
    </row>
    <row r="5" spans="1:13" x14ac:dyDescent="0.3">
      <c r="A5" s="444"/>
      <c r="B5" s="112" t="s">
        <v>1</v>
      </c>
      <c r="C5" s="201">
        <v>44467</v>
      </c>
      <c r="D5" s="52">
        <f>Биология!D5</f>
        <v>119</v>
      </c>
      <c r="E5" s="370">
        <f>Биология!E5+Химия!E5+Физика!E5</f>
        <v>3</v>
      </c>
      <c r="F5" s="50">
        <f>Биология!F5+Химия!F5+Физика!F5</f>
        <v>0</v>
      </c>
      <c r="G5" s="52">
        <f>E5-F5</f>
        <v>3</v>
      </c>
    </row>
    <row r="6" spans="1:13" x14ac:dyDescent="0.3">
      <c r="A6" s="440"/>
      <c r="B6" s="18" t="s">
        <v>2</v>
      </c>
      <c r="C6" s="203">
        <v>44467</v>
      </c>
      <c r="D6" s="86">
        <f>Биология!D6</f>
        <v>119</v>
      </c>
      <c r="E6" s="147">
        <f>Биология!E6+Химия!E6+Физика!E6</f>
        <v>3</v>
      </c>
      <c r="F6" s="56">
        <f>Биология!F6+Химия!F6+Физика!F6</f>
        <v>0</v>
      </c>
      <c r="G6" s="86">
        <f>E6-F6</f>
        <v>3</v>
      </c>
    </row>
    <row r="7" spans="1:13" x14ac:dyDescent="0.3">
      <c r="A7" s="440"/>
      <c r="B7" s="18" t="s">
        <v>3</v>
      </c>
      <c r="C7" s="203">
        <v>44467</v>
      </c>
      <c r="D7" s="86">
        <f>Биология!D7</f>
        <v>119</v>
      </c>
      <c r="E7" s="147">
        <f>Биология!E7+Химия!E7+Физика!E7</f>
        <v>3</v>
      </c>
      <c r="F7" s="56">
        <f>Биология!F7+Химия!F7+Физика!F7</f>
        <v>0</v>
      </c>
      <c r="G7" s="86">
        <f t="shared" ref="G7:G12" si="0">E7-F7</f>
        <v>3</v>
      </c>
    </row>
    <row r="8" spans="1:13" x14ac:dyDescent="0.3">
      <c r="A8" s="440"/>
      <c r="B8" s="18" t="s">
        <v>4</v>
      </c>
      <c r="C8" s="203">
        <v>44467</v>
      </c>
      <c r="D8" s="86">
        <f>Биология!D8</f>
        <v>119</v>
      </c>
      <c r="E8" s="147">
        <f>Биология!E8+Химия!E8+Физика!E8</f>
        <v>3</v>
      </c>
      <c r="F8" s="56">
        <f>Биология!F8+Химия!F8+Физика!F8</f>
        <v>0</v>
      </c>
      <c r="G8" s="86">
        <f t="shared" si="0"/>
        <v>3</v>
      </c>
    </row>
    <row r="9" spans="1:13" x14ac:dyDescent="0.3">
      <c r="A9" s="440"/>
      <c r="B9" s="18" t="s">
        <v>5</v>
      </c>
      <c r="C9" s="203">
        <v>44467</v>
      </c>
      <c r="D9" s="86">
        <f>Биология!D9</f>
        <v>119</v>
      </c>
      <c r="E9" s="147">
        <f>Биология!E9+Химия!E9+Физика!E9</f>
        <v>3</v>
      </c>
      <c r="F9" s="56">
        <f>Биология!F9+Химия!F9+Физика!F9</f>
        <v>0</v>
      </c>
      <c r="G9" s="86">
        <f t="shared" si="0"/>
        <v>3</v>
      </c>
    </row>
    <row r="10" spans="1:13" x14ac:dyDescent="0.3">
      <c r="A10" s="440"/>
      <c r="B10" s="18" t="s">
        <v>6</v>
      </c>
      <c r="C10" s="203">
        <v>44467</v>
      </c>
      <c r="D10" s="86">
        <f>Биология!D10</f>
        <v>119</v>
      </c>
      <c r="E10" s="147">
        <f>Биология!E10+Химия!E10+Физика!E10</f>
        <v>3</v>
      </c>
      <c r="F10" s="56">
        <f>Биология!F10+Химия!F10+Физика!F10</f>
        <v>0</v>
      </c>
      <c r="G10" s="86">
        <f t="shared" si="0"/>
        <v>3</v>
      </c>
    </row>
    <row r="11" spans="1:13" x14ac:dyDescent="0.3">
      <c r="A11" s="440"/>
      <c r="B11" s="18" t="s">
        <v>7</v>
      </c>
      <c r="C11" s="203">
        <v>44467</v>
      </c>
      <c r="D11" s="86">
        <f>Биология!D11</f>
        <v>119</v>
      </c>
      <c r="E11" s="147">
        <f>Биология!E11+Химия!E11+Физика!E11</f>
        <v>3</v>
      </c>
      <c r="F11" s="56">
        <f>Биология!F11+Химия!F11+Физика!F11</f>
        <v>0</v>
      </c>
      <c r="G11" s="86">
        <f t="shared" si="0"/>
        <v>3</v>
      </c>
    </row>
    <row r="12" spans="1:13" ht="19.5" thickBot="1" x14ac:dyDescent="0.35">
      <c r="A12" s="441"/>
      <c r="B12" s="113" t="s">
        <v>8</v>
      </c>
      <c r="C12" s="204">
        <v>44467</v>
      </c>
      <c r="D12" s="88">
        <f>Биология!D12</f>
        <v>119</v>
      </c>
      <c r="E12" s="371">
        <f>Биология!E12+Химия!E12+Физика!E12</f>
        <v>3</v>
      </c>
      <c r="F12" s="57">
        <f>Биология!F12+Химия!F12+Физика!F12</f>
        <v>0</v>
      </c>
      <c r="G12" s="88">
        <f t="shared" si="0"/>
        <v>3</v>
      </c>
    </row>
    <row r="13" spans="1:13" ht="19.5" thickBot="1" x14ac:dyDescent="0.35">
      <c r="A13" s="17">
        <v>2</v>
      </c>
      <c r="B13" s="139" t="s">
        <v>9</v>
      </c>
      <c r="C13" s="451"/>
      <c r="D13" s="452"/>
      <c r="E13" s="146">
        <f>SUM(E14:E27)</f>
        <v>27</v>
      </c>
      <c r="F13" s="146">
        <f>SUM(F14:F27)</f>
        <v>0</v>
      </c>
      <c r="G13" s="138">
        <f>E13-F13</f>
        <v>27</v>
      </c>
    </row>
    <row r="14" spans="1:13" x14ac:dyDescent="0.3">
      <c r="A14" s="439"/>
      <c r="B14" s="112" t="s">
        <v>10</v>
      </c>
      <c r="C14" s="201">
        <v>44467</v>
      </c>
      <c r="D14" s="52">
        <f>Биология!D14</f>
        <v>119</v>
      </c>
      <c r="E14" s="370">
        <f>Биология!E14+Химия!E14+Физика!E14</f>
        <v>3</v>
      </c>
      <c r="F14" s="50">
        <f>Биология!F14+Химия!F14+Физика!F14</f>
        <v>0</v>
      </c>
      <c r="G14" s="52">
        <f>E14-F14</f>
        <v>3</v>
      </c>
    </row>
    <row r="15" spans="1:13" x14ac:dyDescent="0.3">
      <c r="A15" s="439"/>
      <c r="B15" s="116"/>
      <c r="C15" s="126">
        <f>Биология!C15</f>
        <v>0</v>
      </c>
      <c r="D15" s="86">
        <f>Биология!D15</f>
        <v>0</v>
      </c>
      <c r="E15" s="147">
        <f>Биология!E15+Химия!E15+Физика!E15</f>
        <v>0</v>
      </c>
      <c r="F15" s="56">
        <f>Биология!F15+Химия!F15+Физика!F15</f>
        <v>0</v>
      </c>
      <c r="G15" s="86">
        <f>E15-F15</f>
        <v>0</v>
      </c>
    </row>
    <row r="16" spans="1:13" x14ac:dyDescent="0.3">
      <c r="A16" s="439"/>
      <c r="B16" s="116"/>
      <c r="C16" s="126">
        <f>Биология!C16</f>
        <v>0</v>
      </c>
      <c r="D16" s="86">
        <f>Биология!D16</f>
        <v>0</v>
      </c>
      <c r="E16" s="147">
        <f>Биология!E16+Химия!E16+Физика!E16</f>
        <v>0</v>
      </c>
      <c r="F16" s="56">
        <f>Биология!F16+Химия!F16+Физика!F16</f>
        <v>0</v>
      </c>
      <c r="G16" s="86">
        <f t="shared" ref="G16:G18" si="1">E16-F16</f>
        <v>0</v>
      </c>
    </row>
    <row r="17" spans="1:7" x14ac:dyDescent="0.3">
      <c r="A17" s="439"/>
      <c r="B17" s="116"/>
      <c r="C17" s="126">
        <f>Биология!C17</f>
        <v>0</v>
      </c>
      <c r="D17" s="86">
        <f>Биология!D17</f>
        <v>0</v>
      </c>
      <c r="E17" s="147">
        <f>Биология!E17+Химия!E17+Физика!E17</f>
        <v>0</v>
      </c>
      <c r="F17" s="56">
        <f>Биология!F17+Химия!F17+Физика!F17</f>
        <v>0</v>
      </c>
      <c r="G17" s="86">
        <f t="shared" si="1"/>
        <v>0</v>
      </c>
    </row>
    <row r="18" spans="1:7" x14ac:dyDescent="0.3">
      <c r="A18" s="439"/>
      <c r="B18" s="116"/>
      <c r="C18" s="126">
        <f>Биология!C18</f>
        <v>0</v>
      </c>
      <c r="D18" s="86">
        <f>Биология!D18</f>
        <v>0</v>
      </c>
      <c r="E18" s="147">
        <f>Биология!E18+Химия!E18+Физика!E18</f>
        <v>0</v>
      </c>
      <c r="F18" s="56">
        <f>Биология!F18+Химия!F18+Физика!F18</f>
        <v>0</v>
      </c>
      <c r="G18" s="86">
        <f t="shared" si="1"/>
        <v>0</v>
      </c>
    </row>
    <row r="19" spans="1:7" x14ac:dyDescent="0.3">
      <c r="A19" s="439"/>
      <c r="B19" s="116"/>
      <c r="C19" s="126">
        <f>Биология!C19</f>
        <v>0</v>
      </c>
      <c r="D19" s="86">
        <f>Биология!D19</f>
        <v>0</v>
      </c>
      <c r="E19" s="147">
        <f>Биология!E19+Химия!E19+Физика!E19</f>
        <v>0</v>
      </c>
      <c r="F19" s="56">
        <f>Биология!F19+Химия!F19+Физика!F19</f>
        <v>0</v>
      </c>
      <c r="G19" s="86">
        <f t="shared" ref="G19:G27" si="2">E19-F19</f>
        <v>0</v>
      </c>
    </row>
    <row r="20" spans="1:7" x14ac:dyDescent="0.3">
      <c r="A20" s="439"/>
      <c r="B20" s="116"/>
      <c r="C20" s="126">
        <f>Биология!C20</f>
        <v>0</v>
      </c>
      <c r="D20" s="86">
        <f>Биология!D20</f>
        <v>0</v>
      </c>
      <c r="E20" s="147">
        <f>Биология!E20+Химия!E20+Физика!E20</f>
        <v>0</v>
      </c>
      <c r="F20" s="56">
        <f>Биология!F20+Химия!F20+Физика!F20</f>
        <v>0</v>
      </c>
      <c r="G20" s="86">
        <f t="shared" si="2"/>
        <v>0</v>
      </c>
    </row>
    <row r="21" spans="1:7" x14ac:dyDescent="0.3">
      <c r="A21" s="440"/>
      <c r="B21" s="18" t="s">
        <v>11</v>
      </c>
      <c r="C21" s="203">
        <v>44467</v>
      </c>
      <c r="D21" s="86">
        <f>Биология!D21</f>
        <v>119</v>
      </c>
      <c r="E21" s="147">
        <f>Биология!E21+Химия!E21+Физика!E21</f>
        <v>0</v>
      </c>
      <c r="F21" s="56">
        <f>Биология!F21+Химия!F21+Физика!F21</f>
        <v>0</v>
      </c>
      <c r="G21" s="86">
        <f t="shared" si="2"/>
        <v>0</v>
      </c>
    </row>
    <row r="22" spans="1:7" x14ac:dyDescent="0.3">
      <c r="A22" s="440"/>
      <c r="B22" s="18" t="s">
        <v>12</v>
      </c>
      <c r="C22" s="203">
        <v>44467</v>
      </c>
      <c r="D22" s="86">
        <f>Биология!D22</f>
        <v>119</v>
      </c>
      <c r="E22" s="147">
        <f>Биология!E22+Химия!E22+Физика!E22</f>
        <v>3</v>
      </c>
      <c r="F22" s="56">
        <f>Биология!F22+Химия!F22+Физика!F22</f>
        <v>0</v>
      </c>
      <c r="G22" s="86">
        <f t="shared" si="2"/>
        <v>3</v>
      </c>
    </row>
    <row r="23" spans="1:7" x14ac:dyDescent="0.3">
      <c r="A23" s="440"/>
      <c r="B23" s="18" t="s">
        <v>13</v>
      </c>
      <c r="C23" s="203">
        <v>44467</v>
      </c>
      <c r="D23" s="86">
        <f>Биология!D23</f>
        <v>119</v>
      </c>
      <c r="E23" s="147">
        <f>Биология!E23+Химия!E23+Физика!E23</f>
        <v>9</v>
      </c>
      <c r="F23" s="56">
        <f>Биология!F23+Химия!F23+Физика!F23</f>
        <v>0</v>
      </c>
      <c r="G23" s="86">
        <f t="shared" si="2"/>
        <v>9</v>
      </c>
    </row>
    <row r="24" spans="1:7" x14ac:dyDescent="0.3">
      <c r="A24" s="440"/>
      <c r="B24" s="18" t="s">
        <v>14</v>
      </c>
      <c r="C24" s="203">
        <v>44467</v>
      </c>
      <c r="D24" s="86">
        <f>Биология!D24</f>
        <v>119</v>
      </c>
      <c r="E24" s="147">
        <f>Биология!E24+Химия!E24+Физика!E24</f>
        <v>3</v>
      </c>
      <c r="F24" s="56">
        <f>Биология!F24+Химия!F24+Физика!F24</f>
        <v>0</v>
      </c>
      <c r="G24" s="86">
        <f t="shared" si="2"/>
        <v>3</v>
      </c>
    </row>
    <row r="25" spans="1:7" x14ac:dyDescent="0.3">
      <c r="A25" s="440"/>
      <c r="B25" s="18" t="s">
        <v>15</v>
      </c>
      <c r="C25" s="203">
        <v>44467</v>
      </c>
      <c r="D25" s="86">
        <f>Биология!D25</f>
        <v>119</v>
      </c>
      <c r="E25" s="147">
        <f>Биология!E25+Химия!E25+Физика!E25</f>
        <v>3</v>
      </c>
      <c r="F25" s="56">
        <f>Биология!F25+Химия!F25+Физика!F25</f>
        <v>0</v>
      </c>
      <c r="G25" s="86">
        <f t="shared" si="2"/>
        <v>3</v>
      </c>
    </row>
    <row r="26" spans="1:7" x14ac:dyDescent="0.3">
      <c r="A26" s="440"/>
      <c r="B26" s="18" t="s">
        <v>16</v>
      </c>
      <c r="C26" s="203">
        <v>44467</v>
      </c>
      <c r="D26" s="86">
        <f>Биология!D26</f>
        <v>119</v>
      </c>
      <c r="E26" s="147">
        <f>Биология!E26+Химия!E26+Физика!E26</f>
        <v>3</v>
      </c>
      <c r="F26" s="56">
        <f>Биология!F26+Химия!F26+Физика!F26</f>
        <v>0</v>
      </c>
      <c r="G26" s="86">
        <f t="shared" si="2"/>
        <v>3</v>
      </c>
    </row>
    <row r="27" spans="1:7" ht="19.5" thickBot="1" x14ac:dyDescent="0.35">
      <c r="A27" s="441"/>
      <c r="B27" s="113" t="s">
        <v>17</v>
      </c>
      <c r="C27" s="204">
        <v>44467</v>
      </c>
      <c r="D27" s="88">
        <f>Биология!D27</f>
        <v>119</v>
      </c>
      <c r="E27" s="147">
        <f>Биология!E27+Химия!E27+Физика!E27</f>
        <v>3</v>
      </c>
      <c r="F27" s="56">
        <f>Биология!F27+Химия!F27+Физика!F27</f>
        <v>0</v>
      </c>
      <c r="G27" s="86">
        <f t="shared" si="2"/>
        <v>3</v>
      </c>
    </row>
    <row r="28" spans="1:7" ht="19.5" thickBot="1" x14ac:dyDescent="0.35">
      <c r="A28" s="17">
        <v>3</v>
      </c>
      <c r="B28" s="140" t="s">
        <v>18</v>
      </c>
      <c r="C28" s="453"/>
      <c r="D28" s="454"/>
      <c r="E28" s="148">
        <f>E29+E30+E31+E32+E33+E34+E35+E36+E39+E40+E41+E42+E43+E44+E45+E46+E47+E48+E49</f>
        <v>316</v>
      </c>
      <c r="F28" s="148">
        <f>F29+F30+F31+F32+F33+F34+F35+F36+F39+F40+F41+F42+F43+F44+F45+F46+F47+F48+F49</f>
        <v>0</v>
      </c>
      <c r="G28" s="84">
        <f>E28-F28</f>
        <v>316</v>
      </c>
    </row>
    <row r="29" spans="1:7" x14ac:dyDescent="0.3">
      <c r="A29" s="439"/>
      <c r="B29" s="112" t="s">
        <v>19</v>
      </c>
      <c r="C29" s="125">
        <f>Биология!C29</f>
        <v>0</v>
      </c>
      <c r="D29" s="52">
        <f>Биология!D29</f>
        <v>0</v>
      </c>
      <c r="E29" s="125">
        <f>Биология!E29+Химия!E29+Физика!E29</f>
        <v>1</v>
      </c>
      <c r="F29" s="50">
        <f>Биология!F29+Химия!F29+Физика!F29</f>
        <v>0</v>
      </c>
      <c r="G29" s="52">
        <f>E29-F29</f>
        <v>1</v>
      </c>
    </row>
    <row r="30" spans="1:7" x14ac:dyDescent="0.3">
      <c r="A30" s="440"/>
      <c r="B30" s="18" t="s">
        <v>20</v>
      </c>
      <c r="C30" s="126" t="str">
        <f>Биология!C30</f>
        <v>отсутствует</v>
      </c>
      <c r="D30" s="86">
        <f>Биология!D30</f>
        <v>64</v>
      </c>
      <c r="E30" s="126">
        <f>Биология!E30+Химия!E30+Физика!E30</f>
        <v>30</v>
      </c>
      <c r="F30" s="56">
        <f>Биология!F30+Химия!F30+Физика!F30</f>
        <v>0</v>
      </c>
      <c r="G30" s="86">
        <f>E30-F30</f>
        <v>30</v>
      </c>
    </row>
    <row r="31" spans="1:7" x14ac:dyDescent="0.3">
      <c r="A31" s="440"/>
      <c r="B31" s="18" t="s">
        <v>21</v>
      </c>
      <c r="C31" s="126" t="str">
        <f>Биология!C31</f>
        <v>отсутствует</v>
      </c>
      <c r="D31" s="86">
        <f>Биология!D31</f>
        <v>64</v>
      </c>
      <c r="E31" s="126">
        <f>Биология!E31+Химия!E31+Физика!E31</f>
        <v>3</v>
      </c>
      <c r="F31" s="56">
        <f>Биология!F31+Химия!F31+Физика!F31</f>
        <v>0</v>
      </c>
      <c r="G31" s="86">
        <f t="shared" ref="G31:G34" si="3">E31-F31</f>
        <v>3</v>
      </c>
    </row>
    <row r="32" spans="1:7" x14ac:dyDescent="0.3">
      <c r="A32" s="440"/>
      <c r="B32" s="18" t="s">
        <v>22</v>
      </c>
      <c r="C32" s="126" t="str">
        <f>Биология!C32</f>
        <v>отсутствует</v>
      </c>
      <c r="D32" s="86">
        <f>Биология!D32</f>
        <v>64</v>
      </c>
      <c r="E32" s="126">
        <f>Биология!E32+Химия!E32+Физика!E32</f>
        <v>3</v>
      </c>
      <c r="F32" s="56">
        <f>Биология!F32+Химия!F32+Физика!F32</f>
        <v>0</v>
      </c>
      <c r="G32" s="86">
        <f t="shared" si="3"/>
        <v>3</v>
      </c>
    </row>
    <row r="33" spans="1:7" x14ac:dyDescent="0.3">
      <c r="A33" s="440"/>
      <c r="B33" s="18" t="s">
        <v>23</v>
      </c>
      <c r="C33" s="126" t="str">
        <f>Биология!C33</f>
        <v>отсутствует</v>
      </c>
      <c r="D33" s="86">
        <f>Биология!D33</f>
        <v>64</v>
      </c>
      <c r="E33" s="126">
        <f>Биология!E33+Химия!E33+Физика!E33</f>
        <v>3</v>
      </c>
      <c r="F33" s="56">
        <f>Биология!F33+Химия!F33+Физика!F33</f>
        <v>0</v>
      </c>
      <c r="G33" s="86">
        <f t="shared" si="3"/>
        <v>3</v>
      </c>
    </row>
    <row r="34" spans="1:7" x14ac:dyDescent="0.3">
      <c r="A34" s="440"/>
      <c r="B34" s="18" t="s">
        <v>24</v>
      </c>
      <c r="C34" s="126" t="str">
        <f>Биология!C34</f>
        <v>отсутствует</v>
      </c>
      <c r="D34" s="86">
        <f>Биология!D34</f>
        <v>64</v>
      </c>
      <c r="E34" s="126">
        <f>Биология!E34+Химия!E34+Физика!E34</f>
        <v>18</v>
      </c>
      <c r="F34" s="56">
        <f>Биология!F34+Химия!F34+Физика!F34</f>
        <v>0</v>
      </c>
      <c r="G34" s="86">
        <f t="shared" si="3"/>
        <v>18</v>
      </c>
    </row>
    <row r="35" spans="1:7" ht="19.5" thickBot="1" x14ac:dyDescent="0.35">
      <c r="A35" s="440"/>
      <c r="B35" s="117" t="s">
        <v>25</v>
      </c>
      <c r="C35" s="126" t="str">
        <f>Биология!C35</f>
        <v>отсутствует</v>
      </c>
      <c r="D35" s="86">
        <f>Биология!D35</f>
        <v>64</v>
      </c>
      <c r="E35" s="126">
        <f>Биология!E35+Химия!E35+Физика!E35</f>
        <v>18</v>
      </c>
      <c r="F35" s="56">
        <f>Биология!F35+Химия!F35+Физика!F35</f>
        <v>0</v>
      </c>
      <c r="G35" s="86">
        <f t="shared" ref="G35" si="4">E35-F35</f>
        <v>18</v>
      </c>
    </row>
    <row r="36" spans="1:7" ht="19.5" thickBot="1" x14ac:dyDescent="0.35">
      <c r="A36" s="440"/>
      <c r="B36" s="122" t="s">
        <v>28</v>
      </c>
      <c r="C36" s="445"/>
      <c r="D36" s="446"/>
      <c r="E36" s="185">
        <f>E37+E38</f>
        <v>60</v>
      </c>
      <c r="F36" s="154">
        <f>F37+F38</f>
        <v>0</v>
      </c>
      <c r="G36" s="186">
        <f>E36-F36</f>
        <v>60</v>
      </c>
    </row>
    <row r="37" spans="1:7" x14ac:dyDescent="0.3">
      <c r="A37" s="440"/>
      <c r="B37" s="112" t="s">
        <v>26</v>
      </c>
      <c r="C37" s="125" t="str">
        <f>Биология!C37</f>
        <v>отсутствует</v>
      </c>
      <c r="D37" s="51">
        <f>Биология!D37</f>
        <v>64</v>
      </c>
      <c r="E37" s="125">
        <f>Биология!E37+Химия!E37+Физика!E37</f>
        <v>30</v>
      </c>
      <c r="F37" s="50">
        <f>Биология!F37+Химия!F37+Физика!F37</f>
        <v>0</v>
      </c>
      <c r="G37" s="52">
        <f>E37-F37</f>
        <v>30</v>
      </c>
    </row>
    <row r="38" spans="1:7" ht="19.5" thickBot="1" x14ac:dyDescent="0.35">
      <c r="A38" s="440"/>
      <c r="B38" s="113" t="s">
        <v>27</v>
      </c>
      <c r="C38" s="127" t="str">
        <f>Биология!C38</f>
        <v>отсутствует</v>
      </c>
      <c r="D38" s="87">
        <f>Биология!D38</f>
        <v>64</v>
      </c>
      <c r="E38" s="127">
        <f>Биология!E38+Химия!E38+Физика!E38</f>
        <v>30</v>
      </c>
      <c r="F38" s="57">
        <f>Биология!F38+Химия!F38+Физика!F38</f>
        <v>0</v>
      </c>
      <c r="G38" s="88">
        <f>E38-F38</f>
        <v>30</v>
      </c>
    </row>
    <row r="39" spans="1:7" x14ac:dyDescent="0.3">
      <c r="A39" s="440"/>
      <c r="B39" s="116" t="s">
        <v>29</v>
      </c>
      <c r="C39" s="125" t="str">
        <f>Биология!C39</f>
        <v>отсутствует</v>
      </c>
      <c r="D39" s="52">
        <f>Биология!D39</f>
        <v>64</v>
      </c>
      <c r="E39" s="125">
        <f>Биология!E39+Химия!E39+Физика!E39</f>
        <v>3</v>
      </c>
      <c r="F39" s="50">
        <f>Биология!F39+Химия!F39+Физика!F39</f>
        <v>0</v>
      </c>
      <c r="G39" s="52">
        <f>E39-F39</f>
        <v>3</v>
      </c>
    </row>
    <row r="40" spans="1:7" x14ac:dyDescent="0.3">
      <c r="A40" s="440"/>
      <c r="B40" s="18" t="s">
        <v>30</v>
      </c>
      <c r="C40" s="126" t="str">
        <f>Биология!C40</f>
        <v>отсутствует</v>
      </c>
      <c r="D40" s="86">
        <f>Биология!D40</f>
        <v>64</v>
      </c>
      <c r="E40" s="126">
        <f>Биология!E40+Химия!E40+Физика!E40</f>
        <v>3</v>
      </c>
      <c r="F40" s="56">
        <f>Биология!F40+Химия!F40+Физика!F40</f>
        <v>0</v>
      </c>
      <c r="G40" s="86">
        <f>E40-F40</f>
        <v>3</v>
      </c>
    </row>
    <row r="41" spans="1:7" x14ac:dyDescent="0.3">
      <c r="A41" s="440"/>
      <c r="B41" s="18" t="s">
        <v>31</v>
      </c>
      <c r="C41" s="126" t="str">
        <f>Биология!C41</f>
        <v>отсутствует</v>
      </c>
      <c r="D41" s="86">
        <f>Биология!D41</f>
        <v>64</v>
      </c>
      <c r="E41" s="126">
        <f>Биология!E41+Химия!E41+Физика!E41</f>
        <v>3</v>
      </c>
      <c r="F41" s="56">
        <f>Биология!F41+Химия!F41+Физика!F41</f>
        <v>0</v>
      </c>
      <c r="G41" s="86">
        <f t="shared" ref="G41" si="5">E41-F41</f>
        <v>3</v>
      </c>
    </row>
    <row r="42" spans="1:7" x14ac:dyDescent="0.3">
      <c r="A42" s="440"/>
      <c r="B42" s="18" t="s">
        <v>32</v>
      </c>
      <c r="C42" s="126" t="str">
        <f>Биология!C42</f>
        <v>отсутствует</v>
      </c>
      <c r="D42" s="86">
        <f>Биология!D42</f>
        <v>64</v>
      </c>
      <c r="E42" s="126">
        <f>Биология!E42+Химия!E42+Физика!E42</f>
        <v>150</v>
      </c>
      <c r="F42" s="56">
        <f>Биология!F42+Химия!F42+Физика!F42</f>
        <v>0</v>
      </c>
      <c r="G42" s="86">
        <f t="shared" ref="G42:G49" si="6">E42-F42</f>
        <v>150</v>
      </c>
    </row>
    <row r="43" spans="1:7" x14ac:dyDescent="0.3">
      <c r="A43" s="440"/>
      <c r="B43" s="18" t="s">
        <v>33</v>
      </c>
      <c r="C43" s="126" t="str">
        <f>Биология!C43</f>
        <v>отсутствует</v>
      </c>
      <c r="D43" s="86">
        <f>Биология!D43</f>
        <v>64</v>
      </c>
      <c r="E43" s="126">
        <f>Биология!E43+Химия!E43+Физика!E43</f>
        <v>3</v>
      </c>
      <c r="F43" s="56">
        <f>Биология!F43+Химия!F43+Физика!F43</f>
        <v>0</v>
      </c>
      <c r="G43" s="86">
        <f t="shared" si="6"/>
        <v>3</v>
      </c>
    </row>
    <row r="44" spans="1:7" x14ac:dyDescent="0.3">
      <c r="A44" s="440"/>
      <c r="B44" s="18" t="s">
        <v>34</v>
      </c>
      <c r="C44" s="126" t="str">
        <f>Биология!C44</f>
        <v>отсутствует</v>
      </c>
      <c r="D44" s="86">
        <f>Биология!D44</f>
        <v>64</v>
      </c>
      <c r="E44" s="126">
        <f>Биология!E44+Химия!E44+Физика!E44</f>
        <v>3</v>
      </c>
      <c r="F44" s="56">
        <f>Биология!F44+Химия!F44+Физика!F44</f>
        <v>0</v>
      </c>
      <c r="G44" s="86">
        <f t="shared" si="6"/>
        <v>3</v>
      </c>
    </row>
    <row r="45" spans="1:7" x14ac:dyDescent="0.3">
      <c r="A45" s="440"/>
      <c r="B45" s="18" t="s">
        <v>35</v>
      </c>
      <c r="C45" s="126" t="str">
        <f>Биология!C45</f>
        <v>отсутствует</v>
      </c>
      <c r="D45" s="86">
        <f>Биология!D45</f>
        <v>64</v>
      </c>
      <c r="E45" s="126">
        <f>Биология!E45+Химия!E45+Физика!E45</f>
        <v>3</v>
      </c>
      <c r="F45" s="56">
        <f>Биология!F45+Химия!F45+Физика!F45</f>
        <v>0</v>
      </c>
      <c r="G45" s="86">
        <f t="shared" si="6"/>
        <v>3</v>
      </c>
    </row>
    <row r="46" spans="1:7" x14ac:dyDescent="0.3">
      <c r="A46" s="440"/>
      <c r="B46" s="18" t="s">
        <v>36</v>
      </c>
      <c r="C46" s="126" t="str">
        <f>Биология!C46</f>
        <v>отсутствует</v>
      </c>
      <c r="D46" s="86">
        <f>Биология!D46</f>
        <v>64</v>
      </c>
      <c r="E46" s="126">
        <f>Биология!E46+Химия!E46+Физика!E46</f>
        <v>3</v>
      </c>
      <c r="F46" s="56">
        <f>Биология!F46+Химия!F46+Физика!F46</f>
        <v>0</v>
      </c>
      <c r="G46" s="86">
        <f t="shared" si="6"/>
        <v>3</v>
      </c>
    </row>
    <row r="47" spans="1:7" x14ac:dyDescent="0.3">
      <c r="A47" s="440"/>
      <c r="B47" s="18" t="s">
        <v>37</v>
      </c>
      <c r="C47" s="126" t="str">
        <f>Биология!C47</f>
        <v>отсутствует</v>
      </c>
      <c r="D47" s="86">
        <f>Биология!D47</f>
        <v>64</v>
      </c>
      <c r="E47" s="126">
        <f>Биология!E47+Химия!E47+Физика!E47</f>
        <v>3</v>
      </c>
      <c r="F47" s="56">
        <f>Биология!F47+Химия!F47+Физика!F47</f>
        <v>0</v>
      </c>
      <c r="G47" s="86">
        <f t="shared" si="6"/>
        <v>3</v>
      </c>
    </row>
    <row r="48" spans="1:7" x14ac:dyDescent="0.3">
      <c r="A48" s="440"/>
      <c r="B48" s="18" t="s">
        <v>38</v>
      </c>
      <c r="C48" s="126" t="str">
        <f>Биология!C48</f>
        <v>отсутствует</v>
      </c>
      <c r="D48" s="86">
        <f>Биология!D48</f>
        <v>64</v>
      </c>
      <c r="E48" s="126">
        <f>Биология!E48+Химия!E48+Физика!E48</f>
        <v>3</v>
      </c>
      <c r="F48" s="56">
        <f>Биология!F48+Химия!F48+Физика!F48</f>
        <v>0</v>
      </c>
      <c r="G48" s="86">
        <f t="shared" si="6"/>
        <v>3</v>
      </c>
    </row>
    <row r="49" spans="1:8" ht="19.5" thickBot="1" x14ac:dyDescent="0.35">
      <c r="A49" s="441"/>
      <c r="B49" s="113" t="s">
        <v>39</v>
      </c>
      <c r="C49" s="126" t="str">
        <f>Биология!C49</f>
        <v>отсутствует</v>
      </c>
      <c r="D49" s="86">
        <f>Биология!D49</f>
        <v>64</v>
      </c>
      <c r="E49" s="131">
        <f>Биология!E49+Химия!E49+Физика!E49</f>
        <v>3</v>
      </c>
      <c r="F49" s="55">
        <f>Биология!F49+Химия!F49+Физика!F49</f>
        <v>0</v>
      </c>
      <c r="G49" s="90">
        <f t="shared" si="6"/>
        <v>3</v>
      </c>
    </row>
    <row r="50" spans="1:8" ht="26.25" thickBot="1" x14ac:dyDescent="0.4">
      <c r="A50" s="195">
        <v>4</v>
      </c>
      <c r="B50" s="196" t="s">
        <v>40</v>
      </c>
      <c r="C50" s="455"/>
      <c r="D50" s="456"/>
      <c r="E50" s="192">
        <f>E51+E71+E84+E100</f>
        <v>44</v>
      </c>
      <c r="F50" s="193">
        <f>F51+F71+F84+F100</f>
        <v>0</v>
      </c>
      <c r="G50" s="194">
        <f>E50-F50</f>
        <v>44</v>
      </c>
      <c r="H50" s="183" t="b">
        <f>G50=Биология!G50</f>
        <v>1</v>
      </c>
    </row>
    <row r="51" spans="1:8" ht="19.5" thickBot="1" x14ac:dyDescent="0.35">
      <c r="A51" s="439"/>
      <c r="B51" s="119" t="s">
        <v>43</v>
      </c>
      <c r="C51" s="387"/>
      <c r="D51" s="409"/>
      <c r="E51" s="264">
        <f>SUM(E52:E70)</f>
        <v>11</v>
      </c>
      <c r="F51" s="265">
        <f>SUM(F52:F70)</f>
        <v>0</v>
      </c>
      <c r="G51" s="266">
        <f>E51-F51</f>
        <v>11</v>
      </c>
      <c r="H51" s="183" t="b">
        <f>G51=Биология!G51</f>
        <v>1</v>
      </c>
    </row>
    <row r="52" spans="1:8" x14ac:dyDescent="0.3">
      <c r="A52" s="440"/>
      <c r="B52" s="116" t="s">
        <v>197</v>
      </c>
      <c r="C52" s="125">
        <f>Биология!C52</f>
        <v>0</v>
      </c>
      <c r="D52" s="51">
        <f>Биология!D52</f>
        <v>0</v>
      </c>
      <c r="E52" s="125">
        <f>Биология!E52</f>
        <v>0</v>
      </c>
      <c r="F52" s="50">
        <f>Биология!F52</f>
        <v>0</v>
      </c>
      <c r="G52" s="52">
        <f>Биология!G52</f>
        <v>0</v>
      </c>
    </row>
    <row r="53" spans="1:8" x14ac:dyDescent="0.3">
      <c r="A53" s="440"/>
      <c r="B53" s="18" t="s">
        <v>198</v>
      </c>
      <c r="C53" s="126">
        <f>Биология!C53</f>
        <v>0</v>
      </c>
      <c r="D53" s="85">
        <f>Биология!D53</f>
        <v>0</v>
      </c>
      <c r="E53" s="126">
        <f>Биология!E53</f>
        <v>0</v>
      </c>
      <c r="F53" s="56">
        <f>Биология!F53</f>
        <v>0</v>
      </c>
      <c r="G53" s="86">
        <f>Биология!G53</f>
        <v>0</v>
      </c>
    </row>
    <row r="54" spans="1:8" x14ac:dyDescent="0.3">
      <c r="A54" s="440"/>
      <c r="B54" s="18" t="s">
        <v>199</v>
      </c>
      <c r="C54" s="126" t="str">
        <f>Биология!C54</f>
        <v>отсутствует</v>
      </c>
      <c r="D54" s="85">
        <f>Биология!D54</f>
        <v>64</v>
      </c>
      <c r="E54" s="126">
        <f>Биология!E54</f>
        <v>1</v>
      </c>
      <c r="F54" s="56">
        <f>Биология!F54</f>
        <v>0</v>
      </c>
      <c r="G54" s="86">
        <f>Биология!G54</f>
        <v>1</v>
      </c>
    </row>
    <row r="55" spans="1:8" x14ac:dyDescent="0.3">
      <c r="A55" s="440"/>
      <c r="B55" s="18" t="s">
        <v>200</v>
      </c>
      <c r="C55" s="126" t="str">
        <f>Биология!C55</f>
        <v>отсутствует</v>
      </c>
      <c r="D55" s="85">
        <f>Биология!D55</f>
        <v>64</v>
      </c>
      <c r="E55" s="126">
        <f>Биология!E55</f>
        <v>1</v>
      </c>
      <c r="F55" s="56">
        <f>Биология!F55</f>
        <v>0</v>
      </c>
      <c r="G55" s="86">
        <f>Биология!G55</f>
        <v>1</v>
      </c>
    </row>
    <row r="56" spans="1:8" x14ac:dyDescent="0.3">
      <c r="A56" s="440"/>
      <c r="B56" s="18" t="s">
        <v>201</v>
      </c>
      <c r="C56" s="126">
        <f>Биология!C56</f>
        <v>0</v>
      </c>
      <c r="D56" s="85">
        <f>Биология!D56</f>
        <v>0</v>
      </c>
      <c r="E56" s="126">
        <f>Биология!E56</f>
        <v>0</v>
      </c>
      <c r="F56" s="56">
        <f>Биология!F56</f>
        <v>0</v>
      </c>
      <c r="G56" s="86">
        <f>Биология!G56</f>
        <v>0</v>
      </c>
    </row>
    <row r="57" spans="1:8" x14ac:dyDescent="0.3">
      <c r="A57" s="440"/>
      <c r="B57" s="18" t="s">
        <v>202</v>
      </c>
      <c r="C57" s="126" t="str">
        <f>Биология!C57</f>
        <v>отсутствует</v>
      </c>
      <c r="D57" s="85">
        <f>Биология!D57</f>
        <v>64</v>
      </c>
      <c r="E57" s="126">
        <f>Биология!E57</f>
        <v>1</v>
      </c>
      <c r="F57" s="56">
        <f>Биология!F57</f>
        <v>0</v>
      </c>
      <c r="G57" s="86">
        <f>Биология!G57</f>
        <v>1</v>
      </c>
    </row>
    <row r="58" spans="1:8" x14ac:dyDescent="0.3">
      <c r="A58" s="440"/>
      <c r="B58" s="18" t="s">
        <v>203</v>
      </c>
      <c r="C58" s="126" t="str">
        <f>Биология!C58</f>
        <v>отсутствует</v>
      </c>
      <c r="D58" s="85">
        <f>Биология!D58</f>
        <v>64</v>
      </c>
      <c r="E58" s="126">
        <f>Биология!E58</f>
        <v>1</v>
      </c>
      <c r="F58" s="56">
        <f>Биология!F58</f>
        <v>0</v>
      </c>
      <c r="G58" s="86">
        <f>Биология!G58</f>
        <v>1</v>
      </c>
    </row>
    <row r="59" spans="1:8" x14ac:dyDescent="0.3">
      <c r="A59" s="440"/>
      <c r="B59" s="18" t="s">
        <v>204</v>
      </c>
      <c r="C59" s="126" t="str">
        <f>Биология!C59</f>
        <v>отсутствует</v>
      </c>
      <c r="D59" s="85">
        <f>Биология!D59</f>
        <v>64</v>
      </c>
      <c r="E59" s="126">
        <f>Биология!E59</f>
        <v>1</v>
      </c>
      <c r="F59" s="56">
        <f>Биология!F59</f>
        <v>0</v>
      </c>
      <c r="G59" s="86">
        <f>Биология!G59</f>
        <v>1</v>
      </c>
    </row>
    <row r="60" spans="1:8" x14ac:dyDescent="0.3">
      <c r="A60" s="440"/>
      <c r="B60" s="18" t="s">
        <v>205</v>
      </c>
      <c r="C60" s="126" t="str">
        <f>Биология!C60</f>
        <v>отсутствует</v>
      </c>
      <c r="D60" s="85">
        <f>Биология!D60</f>
        <v>64</v>
      </c>
      <c r="E60" s="126">
        <f>Биология!E60</f>
        <v>1</v>
      </c>
      <c r="F60" s="56">
        <f>Биология!F60</f>
        <v>0</v>
      </c>
      <c r="G60" s="86">
        <f>Биология!G60</f>
        <v>1</v>
      </c>
    </row>
    <row r="61" spans="1:8" x14ac:dyDescent="0.3">
      <c r="A61" s="440"/>
      <c r="B61" s="18" t="s">
        <v>206</v>
      </c>
      <c r="C61" s="126" t="str">
        <f>Биология!C61</f>
        <v>отсутствует</v>
      </c>
      <c r="D61" s="85">
        <f>Биология!D61</f>
        <v>64</v>
      </c>
      <c r="E61" s="126">
        <f>Биология!E61</f>
        <v>1</v>
      </c>
      <c r="F61" s="56">
        <f>Биология!F61</f>
        <v>0</v>
      </c>
      <c r="G61" s="86">
        <f>Биология!G61</f>
        <v>1</v>
      </c>
    </row>
    <row r="62" spans="1:8" x14ac:dyDescent="0.3">
      <c r="A62" s="440"/>
      <c r="B62" s="18" t="s">
        <v>207</v>
      </c>
      <c r="C62" s="126" t="str">
        <f>Биология!C62</f>
        <v>отсутствует</v>
      </c>
      <c r="D62" s="85">
        <f>Биология!D62</f>
        <v>64</v>
      </c>
      <c r="E62" s="126">
        <f>Биология!E62</f>
        <v>1</v>
      </c>
      <c r="F62" s="56">
        <f>Биология!F62</f>
        <v>0</v>
      </c>
      <c r="G62" s="86">
        <f>Биология!G62</f>
        <v>1</v>
      </c>
    </row>
    <row r="63" spans="1:8" x14ac:dyDescent="0.3">
      <c r="A63" s="440"/>
      <c r="B63" s="18" t="s">
        <v>208</v>
      </c>
      <c r="C63" s="126">
        <f>Биология!C63</f>
        <v>0</v>
      </c>
      <c r="D63" s="85">
        <f>Биология!D63</f>
        <v>0</v>
      </c>
      <c r="E63" s="126">
        <f>Биология!E63</f>
        <v>0</v>
      </c>
      <c r="F63" s="56">
        <f>Биология!F63</f>
        <v>0</v>
      </c>
      <c r="G63" s="86">
        <f>Биология!G63</f>
        <v>0</v>
      </c>
    </row>
    <row r="64" spans="1:8" x14ac:dyDescent="0.3">
      <c r="A64" s="440"/>
      <c r="B64" s="18" t="s">
        <v>209</v>
      </c>
      <c r="C64" s="126" t="str">
        <f>Биология!C64</f>
        <v>отсутствует</v>
      </c>
      <c r="D64" s="85">
        <f>Биология!D64</f>
        <v>64</v>
      </c>
      <c r="E64" s="126">
        <f>Биология!E64</f>
        <v>2</v>
      </c>
      <c r="F64" s="56">
        <f>Биология!F64</f>
        <v>0</v>
      </c>
      <c r="G64" s="86">
        <f>Биология!G64</f>
        <v>2</v>
      </c>
    </row>
    <row r="65" spans="1:8" x14ac:dyDescent="0.3">
      <c r="A65" s="440"/>
      <c r="B65" s="18" t="s">
        <v>210</v>
      </c>
      <c r="C65" s="126" t="str">
        <f>Биология!C65</f>
        <v>отсутствует</v>
      </c>
      <c r="D65" s="85">
        <f>Биология!D65</f>
        <v>64</v>
      </c>
      <c r="E65" s="126">
        <f>Биология!E65</f>
        <v>1</v>
      </c>
      <c r="F65" s="56">
        <f>Биология!F65</f>
        <v>0</v>
      </c>
      <c r="G65" s="86">
        <f>Биология!G65</f>
        <v>1</v>
      </c>
    </row>
    <row r="66" spans="1:8" x14ac:dyDescent="0.3">
      <c r="A66" s="440"/>
      <c r="B66" s="18" t="s">
        <v>211</v>
      </c>
      <c r="C66" s="126">
        <f>Биология!C66</f>
        <v>0</v>
      </c>
      <c r="D66" s="85">
        <f>Биология!D66</f>
        <v>0</v>
      </c>
      <c r="E66" s="126">
        <f>Биология!E66</f>
        <v>0</v>
      </c>
      <c r="F66" s="56">
        <f>Биология!F66</f>
        <v>0</v>
      </c>
      <c r="G66" s="86">
        <f>Биология!G66</f>
        <v>0</v>
      </c>
    </row>
    <row r="67" spans="1:8" x14ac:dyDescent="0.3">
      <c r="A67" s="440"/>
      <c r="B67" s="18" t="s">
        <v>212</v>
      </c>
      <c r="C67" s="126">
        <f>Биология!C67</f>
        <v>0</v>
      </c>
      <c r="D67" s="85">
        <f>Биология!D67</f>
        <v>0</v>
      </c>
      <c r="E67" s="126">
        <f>Биология!E67</f>
        <v>0</v>
      </c>
      <c r="F67" s="56">
        <f>Биология!F67</f>
        <v>0</v>
      </c>
      <c r="G67" s="86">
        <f>Биология!G67</f>
        <v>0</v>
      </c>
    </row>
    <row r="68" spans="1:8" x14ac:dyDescent="0.3">
      <c r="A68" s="440"/>
      <c r="B68" s="18" t="s">
        <v>213</v>
      </c>
      <c r="C68" s="126">
        <f>Биология!C68</f>
        <v>0</v>
      </c>
      <c r="D68" s="85">
        <f>Биология!D68</f>
        <v>0</v>
      </c>
      <c r="E68" s="126">
        <f>Биология!E68</f>
        <v>0</v>
      </c>
      <c r="F68" s="56">
        <f>Биология!F68</f>
        <v>0</v>
      </c>
      <c r="G68" s="86">
        <f>Биология!G68</f>
        <v>0</v>
      </c>
    </row>
    <row r="69" spans="1:8" x14ac:dyDescent="0.3">
      <c r="A69" s="440"/>
      <c r="B69" s="18" t="s">
        <v>419</v>
      </c>
      <c r="C69" s="126">
        <f>Биология!C69</f>
        <v>0</v>
      </c>
      <c r="D69" s="85">
        <f>Биология!D69</f>
        <v>0</v>
      </c>
      <c r="E69" s="126">
        <f>Биология!E69</f>
        <v>0</v>
      </c>
      <c r="F69" s="56">
        <f>Биология!F69</f>
        <v>0</v>
      </c>
      <c r="G69" s="86">
        <f>Биология!G69</f>
        <v>0</v>
      </c>
    </row>
    <row r="70" spans="1:8" ht="19.5" thickBot="1" x14ac:dyDescent="0.35">
      <c r="A70" s="440"/>
      <c r="B70" s="113" t="s">
        <v>214</v>
      </c>
      <c r="C70" s="126">
        <f>Биология!C70</f>
        <v>0</v>
      </c>
      <c r="D70" s="85">
        <f>Биология!D70</f>
        <v>0</v>
      </c>
      <c r="E70" s="127">
        <f>Биология!E70</f>
        <v>0</v>
      </c>
      <c r="F70" s="57">
        <f>Биология!F70</f>
        <v>0</v>
      </c>
      <c r="G70" s="88">
        <f>Биология!G70</f>
        <v>0</v>
      </c>
    </row>
    <row r="71" spans="1:8" ht="19.5" thickBot="1" x14ac:dyDescent="0.35">
      <c r="A71" s="440"/>
      <c r="B71" s="119" t="s">
        <v>44</v>
      </c>
      <c r="C71" s="387"/>
      <c r="D71" s="409"/>
      <c r="E71" s="267">
        <f>SUM(E72:E83)</f>
        <v>8</v>
      </c>
      <c r="F71" s="265">
        <f>SUM(F72:F83)</f>
        <v>0</v>
      </c>
      <c r="G71" s="266">
        <f>E71-F71</f>
        <v>8</v>
      </c>
      <c r="H71" s="183" t="b">
        <f>G71=Биология!G71</f>
        <v>1</v>
      </c>
    </row>
    <row r="72" spans="1:8" x14ac:dyDescent="0.3">
      <c r="A72" s="440"/>
      <c r="B72" s="116" t="s">
        <v>215</v>
      </c>
      <c r="C72" s="125" t="str">
        <f>Биология!C72</f>
        <v>отсутствует</v>
      </c>
      <c r="D72" s="51">
        <f>Биология!D72</f>
        <v>64</v>
      </c>
      <c r="E72" s="125">
        <f>Биология!E72</f>
        <v>1</v>
      </c>
      <c r="F72" s="50">
        <f>Биология!F72</f>
        <v>0</v>
      </c>
      <c r="G72" s="52">
        <f>Биология!G72</f>
        <v>1</v>
      </c>
    </row>
    <row r="73" spans="1:8" x14ac:dyDescent="0.3">
      <c r="A73" s="440"/>
      <c r="B73" s="18" t="s">
        <v>216</v>
      </c>
      <c r="C73" s="126" t="str">
        <f>Биология!C73</f>
        <v>отсутствует</v>
      </c>
      <c r="D73" s="85">
        <f>Биология!D73</f>
        <v>64</v>
      </c>
      <c r="E73" s="126">
        <f>Биология!E73</f>
        <v>1</v>
      </c>
      <c r="F73" s="56">
        <f>Биология!F73</f>
        <v>0</v>
      </c>
      <c r="G73" s="86">
        <f>Биология!G73</f>
        <v>1</v>
      </c>
    </row>
    <row r="74" spans="1:8" x14ac:dyDescent="0.3">
      <c r="A74" s="440"/>
      <c r="B74" s="18" t="s">
        <v>217</v>
      </c>
      <c r="C74" s="126">
        <f>Биология!C74</f>
        <v>0</v>
      </c>
      <c r="D74" s="85">
        <f>Биология!D74</f>
        <v>0</v>
      </c>
      <c r="E74" s="126">
        <f>Биология!E74</f>
        <v>0</v>
      </c>
      <c r="F74" s="56">
        <f>Биология!F74</f>
        <v>0</v>
      </c>
      <c r="G74" s="86">
        <f>Биология!G74</f>
        <v>0</v>
      </c>
    </row>
    <row r="75" spans="1:8" x14ac:dyDescent="0.3">
      <c r="A75" s="440"/>
      <c r="B75" s="18" t="s">
        <v>218</v>
      </c>
      <c r="C75" s="126" t="str">
        <f>Биология!C75</f>
        <v>отсутствует</v>
      </c>
      <c r="D75" s="85">
        <f>Биология!D75</f>
        <v>64</v>
      </c>
      <c r="E75" s="126">
        <f>Биология!E75</f>
        <v>1</v>
      </c>
      <c r="F75" s="56">
        <f>Биология!F75</f>
        <v>0</v>
      </c>
      <c r="G75" s="86">
        <f>Биология!G75</f>
        <v>1</v>
      </c>
    </row>
    <row r="76" spans="1:8" x14ac:dyDescent="0.3">
      <c r="A76" s="440"/>
      <c r="B76" s="18" t="s">
        <v>219</v>
      </c>
      <c r="C76" s="126" t="str">
        <f>Биология!C76</f>
        <v>отсутствует</v>
      </c>
      <c r="D76" s="85">
        <f>Биология!D76</f>
        <v>64</v>
      </c>
      <c r="E76" s="126">
        <f>Биология!E76</f>
        <v>1</v>
      </c>
      <c r="F76" s="56">
        <f>Биология!F76</f>
        <v>0</v>
      </c>
      <c r="G76" s="86">
        <f>Биология!G76</f>
        <v>1</v>
      </c>
    </row>
    <row r="77" spans="1:8" x14ac:dyDescent="0.3">
      <c r="A77" s="440"/>
      <c r="B77" s="18" t="s">
        <v>220</v>
      </c>
      <c r="C77" s="126" t="str">
        <f>Биология!C77</f>
        <v>отсутствует</v>
      </c>
      <c r="D77" s="85">
        <f>Биология!D77</f>
        <v>64</v>
      </c>
      <c r="E77" s="126">
        <f>Биология!E77</f>
        <v>1</v>
      </c>
      <c r="F77" s="56">
        <f>Биология!F77</f>
        <v>0</v>
      </c>
      <c r="G77" s="86">
        <f>Биология!G77</f>
        <v>1</v>
      </c>
    </row>
    <row r="78" spans="1:8" x14ac:dyDescent="0.3">
      <c r="A78" s="440"/>
      <c r="B78" s="18" t="s">
        <v>221</v>
      </c>
      <c r="C78" s="126" t="str">
        <f>Биология!C78</f>
        <v>отсутствует</v>
      </c>
      <c r="D78" s="85">
        <f>Биология!D78</f>
        <v>64</v>
      </c>
      <c r="E78" s="126">
        <f>Биология!E78</f>
        <v>1</v>
      </c>
      <c r="F78" s="56">
        <f>Биология!F78</f>
        <v>0</v>
      </c>
      <c r="G78" s="86">
        <f>Биология!G78</f>
        <v>1</v>
      </c>
    </row>
    <row r="79" spans="1:8" x14ac:dyDescent="0.3">
      <c r="A79" s="440"/>
      <c r="B79" s="18" t="s">
        <v>222</v>
      </c>
      <c r="C79" s="126">
        <f>Биология!C79</f>
        <v>0</v>
      </c>
      <c r="D79" s="85">
        <f>Биология!D79</f>
        <v>0</v>
      </c>
      <c r="E79" s="126">
        <f>Биология!E79</f>
        <v>0</v>
      </c>
      <c r="F79" s="56">
        <f>Биология!F79</f>
        <v>0</v>
      </c>
      <c r="G79" s="86">
        <f>Биология!G79</f>
        <v>0</v>
      </c>
    </row>
    <row r="80" spans="1:8" x14ac:dyDescent="0.3">
      <c r="A80" s="440"/>
      <c r="B80" s="18" t="s">
        <v>223</v>
      </c>
      <c r="C80" s="126">
        <f>Биология!C80</f>
        <v>0</v>
      </c>
      <c r="D80" s="85">
        <f>Биология!D80</f>
        <v>0</v>
      </c>
      <c r="E80" s="126">
        <f>Биология!E80</f>
        <v>0</v>
      </c>
      <c r="F80" s="56">
        <f>Биология!F80</f>
        <v>0</v>
      </c>
      <c r="G80" s="86">
        <f>Биология!G80</f>
        <v>0</v>
      </c>
    </row>
    <row r="81" spans="1:8" x14ac:dyDescent="0.3">
      <c r="A81" s="440"/>
      <c r="B81" s="18" t="s">
        <v>224</v>
      </c>
      <c r="C81" s="126" t="str">
        <f>Биология!C81</f>
        <v>отсутствует</v>
      </c>
      <c r="D81" s="85">
        <f>Биология!D81</f>
        <v>64</v>
      </c>
      <c r="E81" s="126">
        <f>Биология!E81</f>
        <v>1</v>
      </c>
      <c r="F81" s="56">
        <f>Биология!F81</f>
        <v>0</v>
      </c>
      <c r="G81" s="86">
        <f>Биология!G81</f>
        <v>1</v>
      </c>
    </row>
    <row r="82" spans="1:8" x14ac:dyDescent="0.3">
      <c r="A82" s="440"/>
      <c r="B82" s="18" t="s">
        <v>225</v>
      </c>
      <c r="C82" s="126" t="str">
        <f>Биология!C82</f>
        <v>отсутствует</v>
      </c>
      <c r="D82" s="85">
        <f>Биология!D82</f>
        <v>64</v>
      </c>
      <c r="E82" s="126">
        <f>Биология!E82</f>
        <v>1</v>
      </c>
      <c r="F82" s="56">
        <f>Биология!F82</f>
        <v>0</v>
      </c>
      <c r="G82" s="86">
        <f>Биология!G82</f>
        <v>1</v>
      </c>
    </row>
    <row r="83" spans="1:8" ht="19.5" thickBot="1" x14ac:dyDescent="0.35">
      <c r="A83" s="440"/>
      <c r="B83" s="113" t="s">
        <v>226</v>
      </c>
      <c r="C83" s="126">
        <f>Биология!C83</f>
        <v>0</v>
      </c>
      <c r="D83" s="85">
        <f>Биология!D83</f>
        <v>0</v>
      </c>
      <c r="E83" s="127">
        <f>Биология!E83</f>
        <v>0</v>
      </c>
      <c r="F83" s="57">
        <f>Биология!F83</f>
        <v>0</v>
      </c>
      <c r="G83" s="88">
        <f>Биология!G83</f>
        <v>0</v>
      </c>
    </row>
    <row r="84" spans="1:8" ht="19.5" thickBot="1" x14ac:dyDescent="0.35">
      <c r="A84" s="440"/>
      <c r="B84" s="119" t="s">
        <v>45</v>
      </c>
      <c r="C84" s="387"/>
      <c r="D84" s="409"/>
      <c r="E84" s="267">
        <f>SUM(E85:E99)</f>
        <v>9</v>
      </c>
      <c r="F84" s="265">
        <f>SUM(F85:F99)</f>
        <v>0</v>
      </c>
      <c r="G84" s="266">
        <f>E84-F84</f>
        <v>9</v>
      </c>
      <c r="H84" s="183" t="b">
        <f>G84=Биология!G84</f>
        <v>1</v>
      </c>
    </row>
    <row r="85" spans="1:8" x14ac:dyDescent="0.3">
      <c r="A85" s="440"/>
      <c r="B85" s="116" t="s">
        <v>227</v>
      </c>
      <c r="C85" s="125" t="str">
        <f>Биология!C85</f>
        <v>отсутствует</v>
      </c>
      <c r="D85" s="51">
        <f>Биология!D85</f>
        <v>64</v>
      </c>
      <c r="E85" s="125">
        <f>Биология!E85</f>
        <v>1</v>
      </c>
      <c r="F85" s="50">
        <f>Биология!F85</f>
        <v>0</v>
      </c>
      <c r="G85" s="52">
        <f>Биология!G85</f>
        <v>1</v>
      </c>
    </row>
    <row r="86" spans="1:8" x14ac:dyDescent="0.3">
      <c r="A86" s="440"/>
      <c r="B86" s="18" t="s">
        <v>228</v>
      </c>
      <c r="C86" s="126" t="str">
        <f>Биология!C86</f>
        <v>отсутствует</v>
      </c>
      <c r="D86" s="85">
        <f>Биология!D86</f>
        <v>64</v>
      </c>
      <c r="E86" s="126">
        <f>Биология!E86</f>
        <v>1</v>
      </c>
      <c r="F86" s="56">
        <f>Биология!F86</f>
        <v>0</v>
      </c>
      <c r="G86" s="86">
        <f>Биология!G86</f>
        <v>1</v>
      </c>
    </row>
    <row r="87" spans="1:8" x14ac:dyDescent="0.3">
      <c r="A87" s="440"/>
      <c r="B87" s="18" t="s">
        <v>229</v>
      </c>
      <c r="C87" s="126">
        <f>Биология!C87</f>
        <v>0</v>
      </c>
      <c r="D87" s="85">
        <f>Биология!D87</f>
        <v>0</v>
      </c>
      <c r="E87" s="126">
        <f>Биология!E87</f>
        <v>0</v>
      </c>
      <c r="F87" s="56">
        <f>Биология!F87</f>
        <v>0</v>
      </c>
      <c r="G87" s="86">
        <f>Биология!G87</f>
        <v>0</v>
      </c>
    </row>
    <row r="88" spans="1:8" x14ac:dyDescent="0.3">
      <c r="A88" s="440"/>
      <c r="B88" s="18" t="s">
        <v>230</v>
      </c>
      <c r="C88" s="126">
        <f>Биология!C88</f>
        <v>0</v>
      </c>
      <c r="D88" s="85">
        <f>Биология!D88</f>
        <v>0</v>
      </c>
      <c r="E88" s="126">
        <f>Биология!E88</f>
        <v>0</v>
      </c>
      <c r="F88" s="56">
        <f>Биология!F88</f>
        <v>0</v>
      </c>
      <c r="G88" s="86">
        <f>Биология!G88</f>
        <v>0</v>
      </c>
    </row>
    <row r="89" spans="1:8" x14ac:dyDescent="0.3">
      <c r="A89" s="440"/>
      <c r="B89" s="18" t="s">
        <v>231</v>
      </c>
      <c r="C89" s="126">
        <f>Биология!C89</f>
        <v>0</v>
      </c>
      <c r="D89" s="85">
        <f>Биология!D89</f>
        <v>0</v>
      </c>
      <c r="E89" s="126">
        <f>Биология!E89</f>
        <v>0</v>
      </c>
      <c r="F89" s="56">
        <f>Биология!F89</f>
        <v>0</v>
      </c>
      <c r="G89" s="86">
        <f>Биология!G89</f>
        <v>0</v>
      </c>
    </row>
    <row r="90" spans="1:8" x14ac:dyDescent="0.3">
      <c r="A90" s="440"/>
      <c r="B90" s="18" t="s">
        <v>232</v>
      </c>
      <c r="C90" s="126">
        <f>Биология!C90</f>
        <v>0</v>
      </c>
      <c r="D90" s="85">
        <f>Биология!D90</f>
        <v>0</v>
      </c>
      <c r="E90" s="126">
        <f>Биология!E90</f>
        <v>0</v>
      </c>
      <c r="F90" s="56">
        <f>Биология!F90</f>
        <v>0</v>
      </c>
      <c r="G90" s="86">
        <f>Биология!G90</f>
        <v>0</v>
      </c>
    </row>
    <row r="91" spans="1:8" x14ac:dyDescent="0.3">
      <c r="A91" s="440"/>
      <c r="B91" s="18" t="s">
        <v>233</v>
      </c>
      <c r="C91" s="126" t="str">
        <f>Биология!C91</f>
        <v>отсутствует</v>
      </c>
      <c r="D91" s="85">
        <f>Биология!D91</f>
        <v>64</v>
      </c>
      <c r="E91" s="126">
        <f>Биология!E91</f>
        <v>1</v>
      </c>
      <c r="F91" s="56">
        <f>Биология!F91</f>
        <v>0</v>
      </c>
      <c r="G91" s="86">
        <f>Биология!G91</f>
        <v>1</v>
      </c>
    </row>
    <row r="92" spans="1:8" x14ac:dyDescent="0.3">
      <c r="A92" s="440"/>
      <c r="B92" s="18" t="s">
        <v>234</v>
      </c>
      <c r="C92" s="126" t="str">
        <f>Биология!C92</f>
        <v>отсутствует</v>
      </c>
      <c r="D92" s="85">
        <f>Биология!D92</f>
        <v>64</v>
      </c>
      <c r="E92" s="126">
        <f>Биология!E92</f>
        <v>1</v>
      </c>
      <c r="F92" s="56">
        <f>Биология!F92</f>
        <v>0</v>
      </c>
      <c r="G92" s="86">
        <f>Биология!G92</f>
        <v>1</v>
      </c>
    </row>
    <row r="93" spans="1:8" x14ac:dyDescent="0.3">
      <c r="A93" s="440"/>
      <c r="B93" s="18" t="s">
        <v>235</v>
      </c>
      <c r="C93" s="126" t="str">
        <f>Биология!C93</f>
        <v>отсутствует</v>
      </c>
      <c r="D93" s="85">
        <f>Биология!D93</f>
        <v>64</v>
      </c>
      <c r="E93" s="126">
        <f>Биология!E93</f>
        <v>1</v>
      </c>
      <c r="F93" s="56">
        <f>Биология!F93</f>
        <v>0</v>
      </c>
      <c r="G93" s="86">
        <f>Биология!G93</f>
        <v>1</v>
      </c>
    </row>
    <row r="94" spans="1:8" x14ac:dyDescent="0.3">
      <c r="A94" s="440"/>
      <c r="B94" s="18" t="s">
        <v>236</v>
      </c>
      <c r="C94" s="126">
        <f>Биология!C94</f>
        <v>0</v>
      </c>
      <c r="D94" s="85">
        <f>Биология!D94</f>
        <v>0</v>
      </c>
      <c r="E94" s="126">
        <f>Биология!E94</f>
        <v>0</v>
      </c>
      <c r="F94" s="56">
        <f>Биология!F94</f>
        <v>0</v>
      </c>
      <c r="G94" s="86">
        <f>Биология!G94</f>
        <v>0</v>
      </c>
    </row>
    <row r="95" spans="1:8" x14ac:dyDescent="0.3">
      <c r="A95" s="440"/>
      <c r="B95" s="18" t="s">
        <v>237</v>
      </c>
      <c r="C95" s="126" t="str">
        <f>Биология!C95</f>
        <v>отсутствует</v>
      </c>
      <c r="D95" s="85">
        <f>Биология!D95</f>
        <v>64</v>
      </c>
      <c r="E95" s="126">
        <f>Биология!E95</f>
        <v>1</v>
      </c>
      <c r="F95" s="56">
        <f>Биология!F95</f>
        <v>0</v>
      </c>
      <c r="G95" s="86">
        <f>Биология!G95</f>
        <v>1</v>
      </c>
    </row>
    <row r="96" spans="1:8" x14ac:dyDescent="0.3">
      <c r="A96" s="440"/>
      <c r="B96" s="18" t="s">
        <v>238</v>
      </c>
      <c r="C96" s="126">
        <f>Биология!C96</f>
        <v>0</v>
      </c>
      <c r="D96" s="85">
        <f>Биология!D96</f>
        <v>0</v>
      </c>
      <c r="E96" s="126">
        <f>Биология!E96</f>
        <v>0</v>
      </c>
      <c r="F96" s="56">
        <f>Биология!F96</f>
        <v>0</v>
      </c>
      <c r="G96" s="86">
        <f>Биология!G96</f>
        <v>0</v>
      </c>
    </row>
    <row r="97" spans="1:8" x14ac:dyDescent="0.3">
      <c r="A97" s="440"/>
      <c r="B97" s="18" t="s">
        <v>239</v>
      </c>
      <c r="C97" s="126" t="str">
        <f>Биология!C97</f>
        <v>отсутствует</v>
      </c>
      <c r="D97" s="85">
        <f>Биология!D97</f>
        <v>64</v>
      </c>
      <c r="E97" s="126">
        <f>Биология!E97</f>
        <v>1</v>
      </c>
      <c r="F97" s="56">
        <f>Биология!F97</f>
        <v>0</v>
      </c>
      <c r="G97" s="86">
        <f>Биология!G97</f>
        <v>1</v>
      </c>
    </row>
    <row r="98" spans="1:8" x14ac:dyDescent="0.3">
      <c r="A98" s="440"/>
      <c r="B98" s="18" t="s">
        <v>240</v>
      </c>
      <c r="C98" s="126" t="str">
        <f>Биология!C98</f>
        <v>отсутствует</v>
      </c>
      <c r="D98" s="85">
        <f>Биология!D98</f>
        <v>64</v>
      </c>
      <c r="E98" s="126">
        <f>Биология!E98</f>
        <v>1</v>
      </c>
      <c r="F98" s="56">
        <f>Биология!F98</f>
        <v>0</v>
      </c>
      <c r="G98" s="86">
        <f>Биология!G98</f>
        <v>1</v>
      </c>
    </row>
    <row r="99" spans="1:8" ht="19.5" thickBot="1" x14ac:dyDescent="0.35">
      <c r="A99" s="440"/>
      <c r="B99" s="113" t="s">
        <v>241</v>
      </c>
      <c r="C99" s="126" t="str">
        <f>Биология!C99</f>
        <v>отсутствует</v>
      </c>
      <c r="D99" s="85">
        <f>Биология!D99</f>
        <v>64</v>
      </c>
      <c r="E99" s="127">
        <f>Биология!E99</f>
        <v>1</v>
      </c>
      <c r="F99" s="57">
        <f>Биология!F99</f>
        <v>0</v>
      </c>
      <c r="G99" s="88">
        <f>Биология!G99</f>
        <v>1</v>
      </c>
    </row>
    <row r="100" spans="1:8" ht="19.5" thickBot="1" x14ac:dyDescent="0.35">
      <c r="A100" s="440"/>
      <c r="B100" s="119" t="s">
        <v>46</v>
      </c>
      <c r="C100" s="387"/>
      <c r="D100" s="409"/>
      <c r="E100" s="267">
        <f>SUM(E101:E115)</f>
        <v>16</v>
      </c>
      <c r="F100" s="265">
        <f>SUM(F101:F115)</f>
        <v>0</v>
      </c>
      <c r="G100" s="266">
        <f>E100-F100</f>
        <v>16</v>
      </c>
      <c r="H100" s="183" t="b">
        <f>G100=Биология!G100</f>
        <v>1</v>
      </c>
    </row>
    <row r="101" spans="1:8" x14ac:dyDescent="0.3">
      <c r="A101" s="440"/>
      <c r="B101" s="116" t="s">
        <v>242</v>
      </c>
      <c r="C101" s="125" t="str">
        <f>Биология!C101</f>
        <v>отсутствует</v>
      </c>
      <c r="D101" s="51">
        <f>Биология!D101</f>
        <v>64</v>
      </c>
      <c r="E101" s="125">
        <f>Биология!E101</f>
        <v>1</v>
      </c>
      <c r="F101" s="50">
        <f>Биология!F101</f>
        <v>0</v>
      </c>
      <c r="G101" s="52">
        <f>Биология!G101</f>
        <v>1</v>
      </c>
    </row>
    <row r="102" spans="1:8" x14ac:dyDescent="0.3">
      <c r="A102" s="440"/>
      <c r="B102" s="18" t="s">
        <v>243</v>
      </c>
      <c r="C102" s="126" t="str">
        <f>Биология!C102</f>
        <v>отсутствует</v>
      </c>
      <c r="D102" s="85">
        <f>Биология!D102</f>
        <v>64</v>
      </c>
      <c r="E102" s="126">
        <f>Биология!E102</f>
        <v>1</v>
      </c>
      <c r="F102" s="56">
        <f>Биология!F102</f>
        <v>0</v>
      </c>
      <c r="G102" s="86">
        <f>Биология!G102</f>
        <v>1</v>
      </c>
    </row>
    <row r="103" spans="1:8" x14ac:dyDescent="0.3">
      <c r="A103" s="440"/>
      <c r="B103" s="18" t="s">
        <v>244</v>
      </c>
      <c r="C103" s="126" t="str">
        <f>Биология!C103</f>
        <v>отсутствует</v>
      </c>
      <c r="D103" s="85">
        <f>Биология!D103</f>
        <v>64</v>
      </c>
      <c r="E103" s="126">
        <f>Биология!E103</f>
        <v>1</v>
      </c>
      <c r="F103" s="56">
        <f>Биология!F103</f>
        <v>0</v>
      </c>
      <c r="G103" s="86">
        <f>Биология!G103</f>
        <v>1</v>
      </c>
    </row>
    <row r="104" spans="1:8" x14ac:dyDescent="0.3">
      <c r="A104" s="440"/>
      <c r="B104" s="18" t="s">
        <v>245</v>
      </c>
      <c r="C104" s="126" t="str">
        <f>Биология!C104</f>
        <v>отсутствует</v>
      </c>
      <c r="D104" s="85">
        <f>Биология!D104</f>
        <v>64</v>
      </c>
      <c r="E104" s="126">
        <f>Биология!E104</f>
        <v>1</v>
      </c>
      <c r="F104" s="56">
        <f>Биология!F104</f>
        <v>0</v>
      </c>
      <c r="G104" s="86">
        <f>Биология!G104</f>
        <v>1</v>
      </c>
    </row>
    <row r="105" spans="1:8" x14ac:dyDescent="0.3">
      <c r="A105" s="440"/>
      <c r="B105" s="18" t="s">
        <v>246</v>
      </c>
      <c r="C105" s="126" t="str">
        <f>Биология!C105</f>
        <v>отсутствует</v>
      </c>
      <c r="D105" s="85">
        <f>Биология!D105</f>
        <v>64</v>
      </c>
      <c r="E105" s="126">
        <f>Биология!E105</f>
        <v>1</v>
      </c>
      <c r="F105" s="56">
        <f>Биология!F105</f>
        <v>0</v>
      </c>
      <c r="G105" s="86">
        <f>Биология!G105</f>
        <v>1</v>
      </c>
    </row>
    <row r="106" spans="1:8" x14ac:dyDescent="0.3">
      <c r="A106" s="440"/>
      <c r="B106" s="18" t="s">
        <v>249</v>
      </c>
      <c r="C106" s="126" t="str">
        <f>Биология!C106</f>
        <v>отсутствует</v>
      </c>
      <c r="D106" s="85">
        <f>Биология!D106</f>
        <v>64</v>
      </c>
      <c r="E106" s="126">
        <f>Биология!E106</f>
        <v>1</v>
      </c>
      <c r="F106" s="56">
        <f>Биология!F106</f>
        <v>0</v>
      </c>
      <c r="G106" s="86">
        <f>Биология!G106</f>
        <v>1</v>
      </c>
    </row>
    <row r="107" spans="1:8" x14ac:dyDescent="0.3">
      <c r="A107" s="440"/>
      <c r="B107" s="18" t="s">
        <v>250</v>
      </c>
      <c r="C107" s="126" t="str">
        <f>Биология!C107</f>
        <v>отсутствует</v>
      </c>
      <c r="D107" s="85">
        <f>Биология!D107</f>
        <v>64</v>
      </c>
      <c r="E107" s="126">
        <f>Биология!E107</f>
        <v>1</v>
      </c>
      <c r="F107" s="56">
        <f>Биология!F107</f>
        <v>0</v>
      </c>
      <c r="G107" s="86">
        <f>Биология!G107</f>
        <v>1</v>
      </c>
    </row>
    <row r="108" spans="1:8" x14ac:dyDescent="0.3">
      <c r="A108" s="440"/>
      <c r="B108" s="18" t="s">
        <v>251</v>
      </c>
      <c r="C108" s="126" t="str">
        <f>Биология!C108</f>
        <v>отсутствует</v>
      </c>
      <c r="D108" s="85">
        <f>Биология!D108</f>
        <v>64</v>
      </c>
      <c r="E108" s="126">
        <f>Биология!E108</f>
        <v>1</v>
      </c>
      <c r="F108" s="56">
        <f>Биология!F108</f>
        <v>0</v>
      </c>
      <c r="G108" s="86">
        <f>Биология!G108</f>
        <v>1</v>
      </c>
    </row>
    <row r="109" spans="1:8" x14ac:dyDescent="0.3">
      <c r="A109" s="440"/>
      <c r="B109" s="18" t="s">
        <v>252</v>
      </c>
      <c r="C109" s="126" t="str">
        <f>Биология!C109</f>
        <v>отсутствует</v>
      </c>
      <c r="D109" s="85">
        <f>Биология!D109</f>
        <v>64</v>
      </c>
      <c r="E109" s="126">
        <f>Биология!E109</f>
        <v>1</v>
      </c>
      <c r="F109" s="56">
        <f>Биология!F109</f>
        <v>0</v>
      </c>
      <c r="G109" s="86">
        <f>Биология!G109</f>
        <v>1</v>
      </c>
    </row>
    <row r="110" spans="1:8" x14ac:dyDescent="0.3">
      <c r="A110" s="440"/>
      <c r="B110" s="18" t="s">
        <v>253</v>
      </c>
      <c r="C110" s="126" t="str">
        <f>Биология!C110</f>
        <v>отсутствует</v>
      </c>
      <c r="D110" s="85">
        <f>Биология!D110</f>
        <v>64</v>
      </c>
      <c r="E110" s="126">
        <f>Биология!E110</f>
        <v>1</v>
      </c>
      <c r="F110" s="56">
        <f>Биология!F110</f>
        <v>0</v>
      </c>
      <c r="G110" s="86">
        <f>Биология!G110</f>
        <v>1</v>
      </c>
    </row>
    <row r="111" spans="1:8" x14ac:dyDescent="0.3">
      <c r="A111" s="440"/>
      <c r="B111" s="18" t="s">
        <v>254</v>
      </c>
      <c r="C111" s="126" t="str">
        <f>Биология!C111</f>
        <v>отсутствует</v>
      </c>
      <c r="D111" s="85">
        <f>Биология!D111</f>
        <v>64</v>
      </c>
      <c r="E111" s="126">
        <f>Биология!E111</f>
        <v>1</v>
      </c>
      <c r="F111" s="56">
        <f>Биология!F111</f>
        <v>0</v>
      </c>
      <c r="G111" s="86">
        <f>Биология!G111</f>
        <v>1</v>
      </c>
    </row>
    <row r="112" spans="1:8" x14ac:dyDescent="0.3">
      <c r="A112" s="440"/>
      <c r="B112" s="18" t="s">
        <v>255</v>
      </c>
      <c r="C112" s="126" t="str">
        <f>Биология!C112</f>
        <v>отсутствует</v>
      </c>
      <c r="D112" s="85">
        <f>Биология!D112</f>
        <v>64</v>
      </c>
      <c r="E112" s="126">
        <f>Биология!E112</f>
        <v>1</v>
      </c>
      <c r="F112" s="56">
        <f>Биология!F112</f>
        <v>0</v>
      </c>
      <c r="G112" s="86">
        <f>Биология!G112</f>
        <v>1</v>
      </c>
    </row>
    <row r="113" spans="1:8" x14ac:dyDescent="0.3">
      <c r="A113" s="440"/>
      <c r="B113" s="18" t="s">
        <v>256</v>
      </c>
      <c r="C113" s="126" t="str">
        <f>Биология!C113</f>
        <v>отсутствует</v>
      </c>
      <c r="D113" s="85">
        <f>Биология!D113</f>
        <v>64</v>
      </c>
      <c r="E113" s="126">
        <f>Биология!E113</f>
        <v>1</v>
      </c>
      <c r="F113" s="56">
        <f>Биология!F113</f>
        <v>0</v>
      </c>
      <c r="G113" s="86">
        <f>Биология!G113</f>
        <v>1</v>
      </c>
    </row>
    <row r="114" spans="1:8" x14ac:dyDescent="0.3">
      <c r="A114" s="440"/>
      <c r="B114" s="18" t="s">
        <v>257</v>
      </c>
      <c r="C114" s="126" t="str">
        <f>Биология!C114</f>
        <v>отсутствует</v>
      </c>
      <c r="D114" s="85">
        <f>Биология!D114</f>
        <v>64</v>
      </c>
      <c r="E114" s="126">
        <f>Биология!E114</f>
        <v>1</v>
      </c>
      <c r="F114" s="56">
        <f>Биология!F114</f>
        <v>0</v>
      </c>
      <c r="G114" s="86">
        <f>Биология!G114</f>
        <v>1</v>
      </c>
    </row>
    <row r="115" spans="1:8" ht="19.5" thickBot="1" x14ac:dyDescent="0.35">
      <c r="A115" s="441"/>
      <c r="B115" s="113" t="s">
        <v>258</v>
      </c>
      <c r="C115" s="126" t="str">
        <f>Биология!C115</f>
        <v>отсутствует</v>
      </c>
      <c r="D115" s="85">
        <f>Биология!D115</f>
        <v>64</v>
      </c>
      <c r="E115" s="127">
        <f>Биология!E115</f>
        <v>2</v>
      </c>
      <c r="F115" s="57">
        <f>Биология!F115</f>
        <v>0</v>
      </c>
      <c r="G115" s="88">
        <f>Биология!G115</f>
        <v>2</v>
      </c>
    </row>
    <row r="116" spans="1:8" ht="26.25" thickBot="1" x14ac:dyDescent="0.4">
      <c r="A116" s="191">
        <v>5</v>
      </c>
      <c r="B116" s="324" t="s">
        <v>48</v>
      </c>
      <c r="C116" s="417"/>
      <c r="D116" s="418"/>
      <c r="E116" s="325">
        <f>E117+E125+E128+E129+E135+E136+E140+E141+E142</f>
        <v>61.307000000000002</v>
      </c>
      <c r="F116" s="325">
        <f>F117+F125+F128+F129+F135+F136+F140+F141+F142</f>
        <v>0</v>
      </c>
      <c r="G116" s="326">
        <f>E116-F116</f>
        <v>61.307000000000002</v>
      </c>
      <c r="H116" s="183" t="b">
        <f>G116=Химия!G50</f>
        <v>1</v>
      </c>
    </row>
    <row r="117" spans="1:8" ht="19.5" thickBot="1" x14ac:dyDescent="0.35">
      <c r="A117" s="406"/>
      <c r="B117" s="119" t="s">
        <v>49</v>
      </c>
      <c r="C117" s="387"/>
      <c r="D117" s="388"/>
      <c r="E117" s="181">
        <f>SUM(E118:E124)</f>
        <v>25</v>
      </c>
      <c r="F117" s="181">
        <f>SUM(F118:F124)</f>
        <v>0</v>
      </c>
      <c r="G117" s="284">
        <f>E117-F117</f>
        <v>25</v>
      </c>
    </row>
    <row r="118" spans="1:8" x14ac:dyDescent="0.3">
      <c r="A118" s="407"/>
      <c r="B118" s="116" t="s">
        <v>50</v>
      </c>
      <c r="C118" s="269">
        <v>44467</v>
      </c>
      <c r="D118" s="10">
        <v>119</v>
      </c>
      <c r="E118" s="176">
        <f>Химия!E52</f>
        <v>1</v>
      </c>
      <c r="F118" s="176">
        <f>Химия!F52</f>
        <v>0</v>
      </c>
      <c r="G118" s="261">
        <f>E118-F118</f>
        <v>1</v>
      </c>
    </row>
    <row r="119" spans="1:8" x14ac:dyDescent="0.3">
      <c r="A119" s="407"/>
      <c r="B119" s="18" t="s">
        <v>51</v>
      </c>
      <c r="C119" s="203">
        <v>44467</v>
      </c>
      <c r="D119" s="4">
        <v>119</v>
      </c>
      <c r="E119" s="176">
        <f>Химия!E53</f>
        <v>1</v>
      </c>
      <c r="F119" s="176">
        <f>Химия!F53</f>
        <v>0</v>
      </c>
      <c r="G119" s="3">
        <f t="shared" ref="G119:G124" si="7">E119-F119</f>
        <v>1</v>
      </c>
    </row>
    <row r="120" spans="1:8" x14ac:dyDescent="0.3">
      <c r="A120" s="407"/>
      <c r="B120" s="18" t="s">
        <v>52</v>
      </c>
      <c r="C120" s="203">
        <v>44467</v>
      </c>
      <c r="D120" s="4">
        <v>119</v>
      </c>
      <c r="E120" s="176">
        <f>Химия!E54</f>
        <v>1</v>
      </c>
      <c r="F120" s="176">
        <f>Химия!F54</f>
        <v>0</v>
      </c>
      <c r="G120" s="3">
        <f t="shared" si="7"/>
        <v>1</v>
      </c>
    </row>
    <row r="121" spans="1:8" x14ac:dyDescent="0.3">
      <c r="A121" s="407"/>
      <c r="B121" s="18" t="s">
        <v>53</v>
      </c>
      <c r="C121" s="203">
        <v>44467</v>
      </c>
      <c r="D121" s="4">
        <v>119</v>
      </c>
      <c r="E121" s="176">
        <f>Химия!E55</f>
        <v>1</v>
      </c>
      <c r="F121" s="176">
        <f>Химия!F55</f>
        <v>0</v>
      </c>
      <c r="G121" s="3">
        <f t="shared" si="7"/>
        <v>1</v>
      </c>
    </row>
    <row r="122" spans="1:8" x14ac:dyDescent="0.3">
      <c r="A122" s="407"/>
      <c r="B122" s="18" t="s">
        <v>424</v>
      </c>
      <c r="C122" s="203">
        <v>44467</v>
      </c>
      <c r="D122" s="4">
        <v>119</v>
      </c>
      <c r="E122" s="176">
        <f>Химия!E56</f>
        <v>10</v>
      </c>
      <c r="F122" s="176">
        <f>Химия!F56</f>
        <v>0</v>
      </c>
      <c r="G122" s="3">
        <f t="shared" si="7"/>
        <v>10</v>
      </c>
    </row>
    <row r="123" spans="1:8" x14ac:dyDescent="0.3">
      <c r="A123" s="407"/>
      <c r="B123" s="18" t="s">
        <v>55</v>
      </c>
      <c r="C123" s="203">
        <v>44467</v>
      </c>
      <c r="D123" s="4">
        <v>119</v>
      </c>
      <c r="E123" s="176">
        <f>Химия!E57</f>
        <v>10</v>
      </c>
      <c r="F123" s="176">
        <f>Химия!F57</f>
        <v>0</v>
      </c>
      <c r="G123" s="3">
        <f t="shared" si="7"/>
        <v>10</v>
      </c>
    </row>
    <row r="124" spans="1:8" ht="19.5" thickBot="1" x14ac:dyDescent="0.35">
      <c r="A124" s="407"/>
      <c r="B124" s="117" t="s">
        <v>56</v>
      </c>
      <c r="C124" s="254">
        <v>44467</v>
      </c>
      <c r="D124" s="15">
        <v>119</v>
      </c>
      <c r="E124" s="176">
        <f>Химия!E58</f>
        <v>1</v>
      </c>
      <c r="F124" s="176">
        <f>Химия!F58</f>
        <v>0</v>
      </c>
      <c r="G124" s="255">
        <f t="shared" si="7"/>
        <v>1</v>
      </c>
    </row>
    <row r="125" spans="1:8" ht="19.5" thickBot="1" x14ac:dyDescent="0.35">
      <c r="A125" s="407"/>
      <c r="B125" s="121" t="s">
        <v>57</v>
      </c>
      <c r="C125" s="387"/>
      <c r="D125" s="409"/>
      <c r="E125" s="132">
        <f>E126+E127</f>
        <v>1</v>
      </c>
      <c r="F125" s="44">
        <f>F126+F127</f>
        <v>0</v>
      </c>
      <c r="G125" s="259">
        <f t="shared" ref="G125:G130" si="8">E125-F125</f>
        <v>1</v>
      </c>
    </row>
    <row r="126" spans="1:8" x14ac:dyDescent="0.3">
      <c r="A126" s="407"/>
      <c r="B126" s="116" t="s">
        <v>247</v>
      </c>
      <c r="C126" s="269">
        <v>44467</v>
      </c>
      <c r="D126" s="10">
        <v>119</v>
      </c>
      <c r="E126" s="176">
        <f>Химия!E60</f>
        <v>1</v>
      </c>
      <c r="F126" s="176">
        <f>Химия!F60</f>
        <v>0</v>
      </c>
      <c r="G126" s="261">
        <f t="shared" si="8"/>
        <v>1</v>
      </c>
    </row>
    <row r="127" spans="1:8" ht="19.5" thickBot="1" x14ac:dyDescent="0.35">
      <c r="A127" s="407"/>
      <c r="B127" s="113" t="s">
        <v>248</v>
      </c>
      <c r="C127" s="127"/>
      <c r="D127" s="9"/>
      <c r="E127" s="176">
        <f>Химия!E61</f>
        <v>0</v>
      </c>
      <c r="F127" s="176">
        <f>Химия!F61</f>
        <v>0</v>
      </c>
      <c r="G127" s="261">
        <f t="shared" si="8"/>
        <v>0</v>
      </c>
    </row>
    <row r="128" spans="1:8" ht="19.5" thickBot="1" x14ac:dyDescent="0.35">
      <c r="A128" s="407"/>
      <c r="B128" s="133" t="s">
        <v>58</v>
      </c>
      <c r="C128" s="272"/>
      <c r="D128" s="273"/>
      <c r="E128" s="182">
        <f>Химия!E62</f>
        <v>0</v>
      </c>
      <c r="F128" s="182">
        <f>Химия!F62</f>
        <v>0</v>
      </c>
      <c r="G128" s="255">
        <f t="shared" si="8"/>
        <v>0</v>
      </c>
    </row>
    <row r="129" spans="1:7" ht="19.5" thickBot="1" x14ac:dyDescent="0.35">
      <c r="A129" s="407"/>
      <c r="B129" s="121" t="s">
        <v>59</v>
      </c>
      <c r="C129" s="387"/>
      <c r="D129" s="388"/>
      <c r="E129" s="132">
        <f>SUM(E130:E134)</f>
        <v>1</v>
      </c>
      <c r="F129" s="44">
        <f>SUM(F130:F134)</f>
        <v>0</v>
      </c>
      <c r="G129" s="259">
        <f t="shared" si="8"/>
        <v>1</v>
      </c>
    </row>
    <row r="130" spans="1:7" x14ac:dyDescent="0.3">
      <c r="A130" s="407"/>
      <c r="B130" s="116" t="s">
        <v>259</v>
      </c>
      <c r="C130" s="269">
        <v>44467</v>
      </c>
      <c r="D130" s="10">
        <v>119</v>
      </c>
      <c r="E130" s="176">
        <f>Химия!E64</f>
        <v>1</v>
      </c>
      <c r="F130" s="40">
        <f>Химия!F64</f>
        <v>0</v>
      </c>
      <c r="G130" s="261">
        <f t="shared" si="8"/>
        <v>1</v>
      </c>
    </row>
    <row r="131" spans="1:7" x14ac:dyDescent="0.3">
      <c r="A131" s="407"/>
      <c r="B131" s="18" t="s">
        <v>260</v>
      </c>
      <c r="C131" s="126"/>
      <c r="D131" s="41"/>
      <c r="E131" s="176">
        <f>Химия!E65</f>
        <v>0</v>
      </c>
      <c r="F131" s="40">
        <f>Химия!F65</f>
        <v>0</v>
      </c>
      <c r="G131" s="3">
        <f t="shared" ref="G131:G134" si="9">E131-F131</f>
        <v>0</v>
      </c>
    </row>
    <row r="132" spans="1:7" x14ac:dyDescent="0.3">
      <c r="A132" s="407"/>
      <c r="B132" s="18" t="s">
        <v>261</v>
      </c>
      <c r="C132" s="126"/>
      <c r="D132" s="41"/>
      <c r="E132" s="176">
        <f>Химия!E66</f>
        <v>0</v>
      </c>
      <c r="F132" s="40">
        <f>Химия!F66</f>
        <v>0</v>
      </c>
      <c r="G132" s="3">
        <f t="shared" si="9"/>
        <v>0</v>
      </c>
    </row>
    <row r="133" spans="1:7" x14ac:dyDescent="0.3">
      <c r="A133" s="407"/>
      <c r="B133" s="18" t="s">
        <v>262</v>
      </c>
      <c r="C133" s="126"/>
      <c r="D133" s="41"/>
      <c r="E133" s="176">
        <f>Химия!E67</f>
        <v>0</v>
      </c>
      <c r="F133" s="40">
        <f>Химия!F67</f>
        <v>0</v>
      </c>
      <c r="G133" s="3">
        <f t="shared" si="9"/>
        <v>0</v>
      </c>
    </row>
    <row r="134" spans="1:7" ht="19.5" thickBot="1" x14ac:dyDescent="0.35">
      <c r="A134" s="407"/>
      <c r="B134" s="117" t="s">
        <v>248</v>
      </c>
      <c r="C134" s="131"/>
      <c r="D134" s="38"/>
      <c r="E134" s="176">
        <f>Химия!E68</f>
        <v>0</v>
      </c>
      <c r="F134" s="40">
        <f>Химия!F68</f>
        <v>0</v>
      </c>
      <c r="G134" s="255">
        <f t="shared" si="9"/>
        <v>0</v>
      </c>
    </row>
    <row r="135" spans="1:7" ht="19.5" thickBot="1" x14ac:dyDescent="0.35">
      <c r="A135" s="407"/>
      <c r="B135" s="197" t="s">
        <v>60</v>
      </c>
      <c r="C135" s="410"/>
      <c r="D135" s="411"/>
      <c r="E135" s="198">
        <f>Химия!E69</f>
        <v>1</v>
      </c>
      <c r="F135" s="249">
        <f>Химия!F69</f>
        <v>0</v>
      </c>
      <c r="G135" s="199">
        <f>E135-F135</f>
        <v>1</v>
      </c>
    </row>
    <row r="136" spans="1:7" ht="19.5" thickBot="1" x14ac:dyDescent="0.35">
      <c r="A136" s="407"/>
      <c r="B136" s="121" t="s">
        <v>61</v>
      </c>
      <c r="C136" s="387"/>
      <c r="D136" s="409"/>
      <c r="E136" s="132">
        <f>E137+E138+E139</f>
        <v>3</v>
      </c>
      <c r="F136" s="44">
        <f>F137+F138+F139</f>
        <v>0</v>
      </c>
      <c r="G136" s="259">
        <f t="shared" ref="G136:G149" si="10">E136-F136</f>
        <v>3</v>
      </c>
    </row>
    <row r="137" spans="1:7" x14ac:dyDescent="0.3">
      <c r="A137" s="407"/>
      <c r="B137" s="116" t="s">
        <v>264</v>
      </c>
      <c r="C137" s="269">
        <v>44467</v>
      </c>
      <c r="D137" s="10">
        <v>119</v>
      </c>
      <c r="E137" s="103">
        <f>Химия!E71</f>
        <v>1</v>
      </c>
      <c r="F137" s="40">
        <f>Химия!F71</f>
        <v>0</v>
      </c>
      <c r="G137" s="261">
        <f t="shared" si="10"/>
        <v>1</v>
      </c>
    </row>
    <row r="138" spans="1:7" x14ac:dyDescent="0.3">
      <c r="A138" s="407"/>
      <c r="B138" s="18" t="s">
        <v>265</v>
      </c>
      <c r="C138" s="203">
        <v>44467</v>
      </c>
      <c r="D138" s="4">
        <v>119</v>
      </c>
      <c r="E138" s="103">
        <f>Химия!E72</f>
        <v>1</v>
      </c>
      <c r="F138" s="40">
        <f>Химия!F72</f>
        <v>0</v>
      </c>
      <c r="G138" s="3">
        <f t="shared" si="10"/>
        <v>1</v>
      </c>
    </row>
    <row r="139" spans="1:7" ht="19.5" thickBot="1" x14ac:dyDescent="0.35">
      <c r="A139" s="407"/>
      <c r="B139" s="117" t="s">
        <v>266</v>
      </c>
      <c r="C139" s="254">
        <v>44467</v>
      </c>
      <c r="D139" s="15">
        <v>119</v>
      </c>
      <c r="E139" s="335">
        <f>Химия!E73</f>
        <v>1</v>
      </c>
      <c r="F139" s="336">
        <f>Химия!F73</f>
        <v>0</v>
      </c>
      <c r="G139" s="255">
        <f t="shared" si="10"/>
        <v>1</v>
      </c>
    </row>
    <row r="140" spans="1:7" x14ac:dyDescent="0.3">
      <c r="A140" s="407"/>
      <c r="B140" s="112" t="s">
        <v>62</v>
      </c>
      <c r="C140" s="201">
        <v>44467</v>
      </c>
      <c r="D140" s="37">
        <v>119</v>
      </c>
      <c r="E140" s="107">
        <f>Химия!E74</f>
        <v>1</v>
      </c>
      <c r="F140" s="13">
        <f>Химия!F74</f>
        <v>0</v>
      </c>
      <c r="G140" s="14">
        <f t="shared" si="10"/>
        <v>1</v>
      </c>
    </row>
    <row r="141" spans="1:7" ht="19.5" thickBot="1" x14ac:dyDescent="0.35">
      <c r="A141" s="407"/>
      <c r="B141" s="113" t="s">
        <v>63</v>
      </c>
      <c r="C141" s="204">
        <v>44467</v>
      </c>
      <c r="D141" s="43">
        <v>119</v>
      </c>
      <c r="E141" s="109">
        <f>Химия!E75</f>
        <v>2</v>
      </c>
      <c r="F141" s="8">
        <f>Химия!F75</f>
        <v>0</v>
      </c>
      <c r="G141" s="9">
        <f t="shared" si="10"/>
        <v>2</v>
      </c>
    </row>
    <row r="142" spans="1:7" ht="31.5" thickBot="1" x14ac:dyDescent="0.45">
      <c r="A142" s="407"/>
      <c r="B142" s="275" t="s">
        <v>64</v>
      </c>
      <c r="C142" s="412"/>
      <c r="D142" s="413"/>
      <c r="E142" s="276">
        <f>E143+E150+E156+E165+E172+E176+E180+E183+E200+E216+E223+E228+E235+E240+E245+E254+E259+E270+E276+E286+E292+E294+E296</f>
        <v>27.307000000000002</v>
      </c>
      <c r="F142" s="277"/>
      <c r="G142" s="278">
        <f t="shared" si="10"/>
        <v>27.307000000000002</v>
      </c>
    </row>
    <row r="143" spans="1:7" ht="19.5" thickBot="1" x14ac:dyDescent="0.35">
      <c r="A143" s="407"/>
      <c r="B143" s="121" t="s">
        <v>65</v>
      </c>
      <c r="C143" s="387"/>
      <c r="D143" s="388"/>
      <c r="E143" s="260">
        <f>SUM(E144:E149)</f>
        <v>4.25</v>
      </c>
      <c r="F143" s="283">
        <f>SUM(F144:F149)</f>
        <v>0</v>
      </c>
      <c r="G143" s="283">
        <f>E143-F143</f>
        <v>4.25</v>
      </c>
    </row>
    <row r="144" spans="1:7" x14ac:dyDescent="0.3">
      <c r="A144" s="407"/>
      <c r="B144" s="116" t="s">
        <v>467</v>
      </c>
      <c r="C144" s="269">
        <v>44467</v>
      </c>
      <c r="D144" s="40">
        <v>119</v>
      </c>
      <c r="E144" s="107">
        <f>Химия!E78</f>
        <v>0.6</v>
      </c>
      <c r="F144" s="13">
        <f>Химия!F78</f>
        <v>0</v>
      </c>
      <c r="G144" s="14">
        <f t="shared" si="10"/>
        <v>0.6</v>
      </c>
    </row>
    <row r="145" spans="1:7" x14ac:dyDescent="0.3">
      <c r="A145" s="407"/>
      <c r="B145" s="18" t="s">
        <v>268</v>
      </c>
      <c r="C145" s="203">
        <v>44467</v>
      </c>
      <c r="D145" s="41">
        <v>119</v>
      </c>
      <c r="E145" s="108">
        <f>Химия!E79</f>
        <v>1.8</v>
      </c>
      <c r="F145" s="3">
        <f>Химия!F79</f>
        <v>0</v>
      </c>
      <c r="G145" s="4">
        <f t="shared" si="10"/>
        <v>1.8</v>
      </c>
    </row>
    <row r="146" spans="1:7" x14ac:dyDescent="0.3">
      <c r="A146" s="407"/>
      <c r="B146" s="18" t="s">
        <v>506</v>
      </c>
      <c r="C146" s="203">
        <v>44467</v>
      </c>
      <c r="D146" s="41">
        <v>119</v>
      </c>
      <c r="E146" s="108">
        <f>Химия!E80</f>
        <v>0.25</v>
      </c>
      <c r="F146" s="3">
        <f>Химия!F80</f>
        <v>0</v>
      </c>
      <c r="G146" s="4">
        <f t="shared" si="10"/>
        <v>0.25</v>
      </c>
    </row>
    <row r="147" spans="1:7" x14ac:dyDescent="0.3">
      <c r="A147" s="407"/>
      <c r="B147" s="18" t="s">
        <v>269</v>
      </c>
      <c r="C147" s="203">
        <v>44467</v>
      </c>
      <c r="D147" s="41">
        <v>119</v>
      </c>
      <c r="E147" s="108">
        <f>Химия!E81</f>
        <v>1.25</v>
      </c>
      <c r="F147" s="3">
        <f>Химия!F81</f>
        <v>0</v>
      </c>
      <c r="G147" s="4">
        <f t="shared" si="10"/>
        <v>1.25</v>
      </c>
    </row>
    <row r="148" spans="1:7" x14ac:dyDescent="0.3">
      <c r="A148" s="407"/>
      <c r="B148" s="18" t="s">
        <v>437</v>
      </c>
      <c r="C148" s="203">
        <v>44467</v>
      </c>
      <c r="D148" s="41">
        <v>119</v>
      </c>
      <c r="E148" s="108">
        <f>Химия!E82</f>
        <v>0.25</v>
      </c>
      <c r="F148" s="3">
        <f>Химия!F82</f>
        <v>0</v>
      </c>
      <c r="G148" s="4">
        <f t="shared" si="10"/>
        <v>0.25</v>
      </c>
    </row>
    <row r="149" spans="1:7" ht="19.5" thickBot="1" x14ac:dyDescent="0.35">
      <c r="A149" s="407"/>
      <c r="B149" s="117" t="s">
        <v>270</v>
      </c>
      <c r="C149" s="254">
        <v>44467</v>
      </c>
      <c r="D149" s="38">
        <v>119</v>
      </c>
      <c r="E149" s="109">
        <f>Химия!E83</f>
        <v>0.1</v>
      </c>
      <c r="F149" s="8">
        <f>Химия!F83</f>
        <v>0</v>
      </c>
      <c r="G149" s="9">
        <f t="shared" si="10"/>
        <v>0.1</v>
      </c>
    </row>
    <row r="150" spans="1:7" ht="19.5" thickBot="1" x14ac:dyDescent="0.35">
      <c r="A150" s="407"/>
      <c r="B150" s="302" t="s">
        <v>66</v>
      </c>
      <c r="C150" s="414"/>
      <c r="D150" s="415"/>
      <c r="E150" s="281">
        <f>SUM(E151:E155)</f>
        <v>0.60000000000000009</v>
      </c>
      <c r="F150" s="282">
        <f>SUM(F151:F155)</f>
        <v>0</v>
      </c>
      <c r="G150" s="307">
        <f>E150-F150</f>
        <v>0.60000000000000009</v>
      </c>
    </row>
    <row r="151" spans="1:7" x14ac:dyDescent="0.3">
      <c r="A151" s="407"/>
      <c r="B151" s="341" t="s">
        <v>456</v>
      </c>
      <c r="C151" s="344">
        <v>44467</v>
      </c>
      <c r="D151" s="337">
        <v>119</v>
      </c>
      <c r="E151" s="316">
        <f>Химия!E85</f>
        <v>0.05</v>
      </c>
      <c r="F151" s="311">
        <f>Химия!F85</f>
        <v>0</v>
      </c>
      <c r="G151" s="337">
        <f>E151-F151</f>
        <v>0.05</v>
      </c>
    </row>
    <row r="152" spans="1:7" x14ac:dyDescent="0.3">
      <c r="A152" s="407"/>
      <c r="B152" s="342" t="s">
        <v>271</v>
      </c>
      <c r="C152" s="345">
        <v>44467</v>
      </c>
      <c r="D152" s="338">
        <v>119</v>
      </c>
      <c r="E152" s="340">
        <f>Химия!E86</f>
        <v>0.05</v>
      </c>
      <c r="F152" s="250">
        <f>Химия!F86</f>
        <v>0</v>
      </c>
      <c r="G152" s="338">
        <f>E152-F152</f>
        <v>0.05</v>
      </c>
    </row>
    <row r="153" spans="1:7" x14ac:dyDescent="0.3">
      <c r="A153" s="407"/>
      <c r="B153" s="342" t="s">
        <v>272</v>
      </c>
      <c r="C153" s="345">
        <v>44467</v>
      </c>
      <c r="D153" s="338">
        <v>119</v>
      </c>
      <c r="E153" s="340">
        <f>Химия!E87</f>
        <v>0.2</v>
      </c>
      <c r="F153" s="250">
        <f>Химия!F87</f>
        <v>0</v>
      </c>
      <c r="G153" s="338">
        <f>E153-F153</f>
        <v>0.2</v>
      </c>
    </row>
    <row r="154" spans="1:7" x14ac:dyDescent="0.3">
      <c r="A154" s="407"/>
      <c r="B154" s="342" t="s">
        <v>439</v>
      </c>
      <c r="C154" s="345">
        <v>44467</v>
      </c>
      <c r="D154" s="338">
        <v>119</v>
      </c>
      <c r="E154" s="340">
        <f>Химия!E88</f>
        <v>0.05</v>
      </c>
      <c r="F154" s="250">
        <f>Химия!F88</f>
        <v>0</v>
      </c>
      <c r="G154" s="338">
        <f t="shared" ref="G154:G155" si="11">E154-F154</f>
        <v>0.05</v>
      </c>
    </row>
    <row r="155" spans="1:7" ht="19.5" thickBot="1" x14ac:dyDescent="0.35">
      <c r="A155" s="407"/>
      <c r="B155" s="343" t="s">
        <v>438</v>
      </c>
      <c r="C155" s="346">
        <v>44467</v>
      </c>
      <c r="D155" s="339">
        <v>119</v>
      </c>
      <c r="E155" s="298">
        <f>Химия!E89</f>
        <v>0.25</v>
      </c>
      <c r="F155" s="314">
        <f>Химия!F89</f>
        <v>0</v>
      </c>
      <c r="G155" s="339">
        <f t="shared" si="11"/>
        <v>0.25</v>
      </c>
    </row>
    <row r="156" spans="1:7" ht="19.5" thickBot="1" x14ac:dyDescent="0.35">
      <c r="A156" s="407"/>
      <c r="B156" s="303" t="s">
        <v>67</v>
      </c>
      <c r="C156" s="391"/>
      <c r="D156" s="416"/>
      <c r="E156" s="281">
        <f>SUM(E157:E164)</f>
        <v>0.42000000000000004</v>
      </c>
      <c r="F156" s="282">
        <f>SUM(F157:F164)</f>
        <v>0</v>
      </c>
      <c r="G156" s="307">
        <f>E156-F156</f>
        <v>0.42000000000000004</v>
      </c>
    </row>
    <row r="157" spans="1:7" x14ac:dyDescent="0.3">
      <c r="A157" s="407"/>
      <c r="B157" s="116" t="s">
        <v>275</v>
      </c>
      <c r="C157" s="203">
        <v>44467</v>
      </c>
      <c r="D157" s="41">
        <v>119</v>
      </c>
      <c r="E157" s="107">
        <f>Химия!E91</f>
        <v>0.02</v>
      </c>
      <c r="F157" s="13">
        <f>Химия!F91</f>
        <v>0</v>
      </c>
      <c r="G157" s="14">
        <f>E157-F157</f>
        <v>0.02</v>
      </c>
    </row>
    <row r="158" spans="1:7" x14ac:dyDescent="0.3">
      <c r="A158" s="407"/>
      <c r="B158" s="18" t="s">
        <v>276</v>
      </c>
      <c r="C158" s="203">
        <v>44467</v>
      </c>
      <c r="D158" s="41">
        <v>119</v>
      </c>
      <c r="E158" s="108">
        <f>Химия!E92</f>
        <v>0.1</v>
      </c>
      <c r="F158" s="3">
        <f>Химия!F92</f>
        <v>0</v>
      </c>
      <c r="G158" s="4">
        <f>E158-F158</f>
        <v>0.1</v>
      </c>
    </row>
    <row r="159" spans="1:7" x14ac:dyDescent="0.3">
      <c r="A159" s="407"/>
      <c r="B159" s="18" t="s">
        <v>477</v>
      </c>
      <c r="C159" s="203">
        <v>44467</v>
      </c>
      <c r="D159" s="41">
        <v>119</v>
      </c>
      <c r="E159" s="108">
        <f>Химия!E93</f>
        <v>0.05</v>
      </c>
      <c r="F159" s="3">
        <f>Химия!F93</f>
        <v>0</v>
      </c>
      <c r="G159" s="4">
        <f t="shared" ref="G159:G164" si="12">E159-F159</f>
        <v>0.05</v>
      </c>
    </row>
    <row r="160" spans="1:7" x14ac:dyDescent="0.3">
      <c r="A160" s="407"/>
      <c r="B160" s="18" t="s">
        <v>278</v>
      </c>
      <c r="C160" s="203">
        <v>44467</v>
      </c>
      <c r="D160" s="41">
        <v>119</v>
      </c>
      <c r="E160" s="108">
        <f>Химия!E94</f>
        <v>0.1</v>
      </c>
      <c r="F160" s="3">
        <f>Химия!F94</f>
        <v>0</v>
      </c>
      <c r="G160" s="4">
        <f t="shared" si="12"/>
        <v>0.1</v>
      </c>
    </row>
    <row r="161" spans="1:7" x14ac:dyDescent="0.3">
      <c r="A161" s="407"/>
      <c r="B161" s="18" t="s">
        <v>464</v>
      </c>
      <c r="C161" s="203">
        <v>44467</v>
      </c>
      <c r="D161" s="41">
        <v>119</v>
      </c>
      <c r="E161" s="108">
        <f>Химия!E95</f>
        <v>0.01</v>
      </c>
      <c r="F161" s="3">
        <f>Химия!F95</f>
        <v>0</v>
      </c>
      <c r="G161" s="4">
        <f t="shared" si="12"/>
        <v>0.01</v>
      </c>
    </row>
    <row r="162" spans="1:7" x14ac:dyDescent="0.3">
      <c r="A162" s="407"/>
      <c r="B162" s="18" t="s">
        <v>505</v>
      </c>
      <c r="C162" s="203">
        <v>44467</v>
      </c>
      <c r="D162" s="41">
        <v>119</v>
      </c>
      <c r="E162" s="108">
        <f>Химия!E96</f>
        <v>0.02</v>
      </c>
      <c r="F162" s="3">
        <f>Химия!F96</f>
        <v>0</v>
      </c>
      <c r="G162" s="4">
        <f t="shared" si="12"/>
        <v>0.02</v>
      </c>
    </row>
    <row r="163" spans="1:7" x14ac:dyDescent="0.3">
      <c r="A163" s="407"/>
      <c r="B163" s="18" t="s">
        <v>504</v>
      </c>
      <c r="C163" s="203">
        <v>44467</v>
      </c>
      <c r="D163" s="41">
        <v>119</v>
      </c>
      <c r="E163" s="108">
        <f>Химия!E97</f>
        <v>0.02</v>
      </c>
      <c r="F163" s="3">
        <f>Химия!F97</f>
        <v>0</v>
      </c>
      <c r="G163" s="4">
        <f t="shared" si="12"/>
        <v>0.02</v>
      </c>
    </row>
    <row r="164" spans="1:7" ht="19.5" thickBot="1" x14ac:dyDescent="0.35">
      <c r="A164" s="407"/>
      <c r="B164" s="117" t="s">
        <v>281</v>
      </c>
      <c r="C164" s="254">
        <v>44467</v>
      </c>
      <c r="D164" s="38">
        <v>119</v>
      </c>
      <c r="E164" s="109">
        <f>Химия!E98</f>
        <v>0.1</v>
      </c>
      <c r="F164" s="8">
        <f>Химия!F98</f>
        <v>0</v>
      </c>
      <c r="G164" s="9">
        <f t="shared" si="12"/>
        <v>0.1</v>
      </c>
    </row>
    <row r="165" spans="1:7" ht="19.5" thickBot="1" x14ac:dyDescent="0.35">
      <c r="A165" s="407"/>
      <c r="B165" s="119" t="s">
        <v>422</v>
      </c>
      <c r="C165" s="187"/>
      <c r="D165" s="44"/>
      <c r="E165" s="181">
        <f>SUM(E166:E171)</f>
        <v>0.16</v>
      </c>
      <c r="F165" s="284">
        <f>SUM(F166:F171)</f>
        <v>0</v>
      </c>
      <c r="G165" s="28">
        <f>E165-F165</f>
        <v>0.16</v>
      </c>
    </row>
    <row r="166" spans="1:7" x14ac:dyDescent="0.3">
      <c r="A166" s="407"/>
      <c r="B166" s="253" t="s">
        <v>500</v>
      </c>
      <c r="C166" s="344">
        <v>44467</v>
      </c>
      <c r="D166" s="337">
        <v>119</v>
      </c>
      <c r="E166" s="316">
        <f>Химия!E100</f>
        <v>0.01</v>
      </c>
      <c r="F166" s="352">
        <f>Химия!F100</f>
        <v>0</v>
      </c>
      <c r="G166" s="337">
        <f t="shared" ref="G166:G199" si="13">E166-F166</f>
        <v>0.01</v>
      </c>
    </row>
    <row r="167" spans="1:7" x14ac:dyDescent="0.3">
      <c r="A167" s="407"/>
      <c r="B167" s="342" t="s">
        <v>501</v>
      </c>
      <c r="C167" s="345">
        <v>44467</v>
      </c>
      <c r="D167" s="338">
        <v>119</v>
      </c>
      <c r="E167" s="353">
        <f>Химия!E101</f>
        <v>0.02</v>
      </c>
      <c r="F167" s="349">
        <f>Химия!F101</f>
        <v>0</v>
      </c>
      <c r="G167" s="338">
        <f t="shared" si="13"/>
        <v>0.02</v>
      </c>
    </row>
    <row r="168" spans="1:7" x14ac:dyDescent="0.3">
      <c r="A168" s="407"/>
      <c r="B168" s="342" t="s">
        <v>481</v>
      </c>
      <c r="C168" s="345">
        <v>44467</v>
      </c>
      <c r="D168" s="338">
        <v>119</v>
      </c>
      <c r="E168" s="353">
        <f>Химия!E102</f>
        <v>0.05</v>
      </c>
      <c r="F168" s="349">
        <f>Химия!F102</f>
        <v>0</v>
      </c>
      <c r="G168" s="338">
        <f t="shared" si="13"/>
        <v>0.05</v>
      </c>
    </row>
    <row r="169" spans="1:7" x14ac:dyDescent="0.3">
      <c r="A169" s="407"/>
      <c r="B169" s="342" t="s">
        <v>503</v>
      </c>
      <c r="C169" s="345">
        <v>44467</v>
      </c>
      <c r="D169" s="338">
        <v>119</v>
      </c>
      <c r="E169" s="353">
        <f>Химия!E103</f>
        <v>0.02</v>
      </c>
      <c r="F169" s="349">
        <f>Химия!F103</f>
        <v>0</v>
      </c>
      <c r="G169" s="338">
        <f t="shared" si="13"/>
        <v>0.02</v>
      </c>
    </row>
    <row r="170" spans="1:7" x14ac:dyDescent="0.3">
      <c r="A170" s="407"/>
      <c r="B170" s="342" t="s">
        <v>502</v>
      </c>
      <c r="C170" s="345">
        <v>44467</v>
      </c>
      <c r="D170" s="338">
        <v>119</v>
      </c>
      <c r="E170" s="353">
        <f>Химия!E104</f>
        <v>0.01</v>
      </c>
      <c r="F170" s="349">
        <f>Химия!F104</f>
        <v>0</v>
      </c>
      <c r="G170" s="338">
        <f t="shared" si="13"/>
        <v>0.01</v>
      </c>
    </row>
    <row r="171" spans="1:7" ht="19.5" thickBot="1" x14ac:dyDescent="0.35">
      <c r="A171" s="407"/>
      <c r="B171" s="348" t="s">
        <v>482</v>
      </c>
      <c r="C171" s="346">
        <v>44467</v>
      </c>
      <c r="D171" s="339">
        <v>119</v>
      </c>
      <c r="E171" s="353">
        <f>Химия!E105</f>
        <v>0.05</v>
      </c>
      <c r="F171" s="349">
        <f>Химия!F105</f>
        <v>0</v>
      </c>
      <c r="G171" s="354">
        <f t="shared" si="13"/>
        <v>0.05</v>
      </c>
    </row>
    <row r="172" spans="1:7" ht="19.5" thickBot="1" x14ac:dyDescent="0.35">
      <c r="A172" s="407"/>
      <c r="B172" s="121" t="s">
        <v>68</v>
      </c>
      <c r="C172" s="387"/>
      <c r="D172" s="388"/>
      <c r="E172" s="260">
        <f>E173+E174+E175</f>
        <v>7.0000000000000007E-2</v>
      </c>
      <c r="F172" s="45">
        <f>F173+F174+F175</f>
        <v>0</v>
      </c>
      <c r="G172" s="25">
        <f t="shared" si="13"/>
        <v>7.0000000000000007E-2</v>
      </c>
    </row>
    <row r="173" spans="1:7" x14ac:dyDescent="0.3">
      <c r="A173" s="407"/>
      <c r="B173" s="116" t="s">
        <v>479</v>
      </c>
      <c r="C173" s="269">
        <v>44467</v>
      </c>
      <c r="D173" s="40">
        <v>119</v>
      </c>
      <c r="E173" s="107">
        <f>Химия!E107</f>
        <v>0.01</v>
      </c>
      <c r="F173" s="13">
        <f>Химия!F107</f>
        <v>0</v>
      </c>
      <c r="G173" s="14">
        <f t="shared" si="13"/>
        <v>0.01</v>
      </c>
    </row>
    <row r="174" spans="1:7" x14ac:dyDescent="0.3">
      <c r="A174" s="407"/>
      <c r="B174" s="18" t="s">
        <v>480</v>
      </c>
      <c r="C174" s="203">
        <v>44467</v>
      </c>
      <c r="D174" s="41">
        <v>119</v>
      </c>
      <c r="E174" s="108">
        <f>Химия!E108</f>
        <v>0.04</v>
      </c>
      <c r="F174" s="3">
        <f>Химия!F108</f>
        <v>0</v>
      </c>
      <c r="G174" s="4">
        <f t="shared" si="13"/>
        <v>0.04</v>
      </c>
    </row>
    <row r="175" spans="1:7" ht="19.5" thickBot="1" x14ac:dyDescent="0.35">
      <c r="A175" s="407"/>
      <c r="B175" s="117" t="s">
        <v>478</v>
      </c>
      <c r="C175" s="254">
        <v>44467</v>
      </c>
      <c r="D175" s="38">
        <v>119</v>
      </c>
      <c r="E175" s="109">
        <f>Химия!E109</f>
        <v>0.02</v>
      </c>
      <c r="F175" s="8">
        <f>Химия!F109</f>
        <v>0</v>
      </c>
      <c r="G175" s="9">
        <f t="shared" si="13"/>
        <v>0.02</v>
      </c>
    </row>
    <row r="176" spans="1:7" ht="19.5" thickBot="1" x14ac:dyDescent="0.35">
      <c r="A176" s="407"/>
      <c r="B176" s="121" t="s">
        <v>69</v>
      </c>
      <c r="C176" s="387"/>
      <c r="D176" s="388"/>
      <c r="E176" s="181">
        <f>E177+E178+E179</f>
        <v>0.15000000000000002</v>
      </c>
      <c r="F176" s="46">
        <f>F177+F178+F179</f>
        <v>0</v>
      </c>
      <c r="G176" s="28">
        <f t="shared" si="13"/>
        <v>0.15000000000000002</v>
      </c>
    </row>
    <row r="177" spans="1:7" x14ac:dyDescent="0.3">
      <c r="A177" s="407"/>
      <c r="B177" s="116" t="s">
        <v>483</v>
      </c>
      <c r="C177" s="269">
        <v>44467</v>
      </c>
      <c r="D177" s="10">
        <v>119</v>
      </c>
      <c r="E177" s="347">
        <f>Химия!E111</f>
        <v>0.05</v>
      </c>
      <c r="F177" s="103">
        <f>Химия!F111</f>
        <v>0</v>
      </c>
      <c r="G177" s="10">
        <f t="shared" si="13"/>
        <v>0.05</v>
      </c>
    </row>
    <row r="178" spans="1:7" x14ac:dyDescent="0.3">
      <c r="A178" s="407"/>
      <c r="B178" s="18" t="s">
        <v>286</v>
      </c>
      <c r="C178" s="203">
        <v>44467</v>
      </c>
      <c r="D178" s="4">
        <v>119</v>
      </c>
      <c r="E178" s="347">
        <f>Химия!E112</f>
        <v>0.05</v>
      </c>
      <c r="F178" s="103">
        <f>Химия!F112</f>
        <v>0</v>
      </c>
      <c r="G178" s="4">
        <f t="shared" si="13"/>
        <v>0.05</v>
      </c>
    </row>
    <row r="179" spans="1:7" ht="19.5" thickBot="1" x14ac:dyDescent="0.35">
      <c r="A179" s="407"/>
      <c r="B179" s="117" t="s">
        <v>484</v>
      </c>
      <c r="C179" s="254">
        <v>44467</v>
      </c>
      <c r="D179" s="15">
        <v>119</v>
      </c>
      <c r="E179" s="347">
        <f>Химия!E113</f>
        <v>0.05</v>
      </c>
      <c r="F179" s="103">
        <f>Химия!F113</f>
        <v>0</v>
      </c>
      <c r="G179" s="15">
        <f t="shared" si="13"/>
        <v>0.05</v>
      </c>
    </row>
    <row r="180" spans="1:7" ht="19.5" thickBot="1" x14ac:dyDescent="0.35">
      <c r="A180" s="407"/>
      <c r="B180" s="121" t="s">
        <v>70</v>
      </c>
      <c r="C180" s="387"/>
      <c r="D180" s="388"/>
      <c r="E180" s="132">
        <f>E181+E182</f>
        <v>7.6999999999999999E-2</v>
      </c>
      <c r="F180" s="44">
        <f>F181+F182</f>
        <v>0</v>
      </c>
      <c r="G180" s="21">
        <f t="shared" si="13"/>
        <v>7.6999999999999999E-2</v>
      </c>
    </row>
    <row r="181" spans="1:7" x14ac:dyDescent="0.3">
      <c r="A181" s="407"/>
      <c r="B181" s="116" t="s">
        <v>423</v>
      </c>
      <c r="C181" s="269">
        <v>44467</v>
      </c>
      <c r="D181" s="10">
        <v>119</v>
      </c>
      <c r="E181" s="347">
        <f>Химия!E115</f>
        <v>0.05</v>
      </c>
      <c r="F181" s="103">
        <f>Химия!F115</f>
        <v>0</v>
      </c>
      <c r="G181" s="10">
        <f t="shared" si="13"/>
        <v>0.05</v>
      </c>
    </row>
    <row r="182" spans="1:7" ht="19.5" thickBot="1" x14ac:dyDescent="0.35">
      <c r="A182" s="407"/>
      <c r="B182" s="117" t="s">
        <v>289</v>
      </c>
      <c r="C182" s="254">
        <v>44467</v>
      </c>
      <c r="D182" s="15">
        <v>119</v>
      </c>
      <c r="E182" s="347">
        <f>Химия!E116</f>
        <v>2.7E-2</v>
      </c>
      <c r="F182" s="103">
        <f>Химия!F116</f>
        <v>0</v>
      </c>
      <c r="G182" s="15">
        <f t="shared" si="13"/>
        <v>2.7E-2</v>
      </c>
    </row>
    <row r="183" spans="1:7" ht="19.5" thickBot="1" x14ac:dyDescent="0.35">
      <c r="A183" s="407"/>
      <c r="B183" s="121" t="s">
        <v>71</v>
      </c>
      <c r="C183" s="387"/>
      <c r="D183" s="388"/>
      <c r="E183" s="132">
        <f>SUM(E184:E199)</f>
        <v>1.1000000000000003</v>
      </c>
      <c r="F183" s="44">
        <f>SUM(F184:F199)</f>
        <v>0</v>
      </c>
      <c r="G183" s="21">
        <f t="shared" si="13"/>
        <v>1.1000000000000003</v>
      </c>
    </row>
    <row r="184" spans="1:7" x14ac:dyDescent="0.3">
      <c r="A184" s="407"/>
      <c r="B184" s="116" t="s">
        <v>443</v>
      </c>
      <c r="C184" s="269">
        <v>44467</v>
      </c>
      <c r="D184" s="40">
        <v>119</v>
      </c>
      <c r="E184" s="107">
        <f>Химия!E118</f>
        <v>0.05</v>
      </c>
      <c r="F184" s="13">
        <f>Химия!F118</f>
        <v>0</v>
      </c>
      <c r="G184" s="14">
        <f t="shared" si="13"/>
        <v>0.05</v>
      </c>
    </row>
    <row r="185" spans="1:7" x14ac:dyDescent="0.3">
      <c r="A185" s="407"/>
      <c r="B185" s="18" t="s">
        <v>444</v>
      </c>
      <c r="C185" s="203">
        <v>44467</v>
      </c>
      <c r="D185" s="41">
        <v>119</v>
      </c>
      <c r="E185" s="108">
        <f>Химия!E119</f>
        <v>0.05</v>
      </c>
      <c r="F185" s="3">
        <f>Химия!F119</f>
        <v>0</v>
      </c>
      <c r="G185" s="4">
        <f t="shared" si="13"/>
        <v>0.05</v>
      </c>
    </row>
    <row r="186" spans="1:7" x14ac:dyDescent="0.3">
      <c r="A186" s="407"/>
      <c r="B186" s="18" t="s">
        <v>445</v>
      </c>
      <c r="C186" s="203">
        <v>44467</v>
      </c>
      <c r="D186" s="41">
        <v>119</v>
      </c>
      <c r="E186" s="108">
        <f>Химия!E120</f>
        <v>0.15</v>
      </c>
      <c r="F186" s="3">
        <f>Химия!F120</f>
        <v>0</v>
      </c>
      <c r="G186" s="4">
        <f t="shared" si="13"/>
        <v>0.15</v>
      </c>
    </row>
    <row r="187" spans="1:7" x14ac:dyDescent="0.3">
      <c r="A187" s="407"/>
      <c r="B187" s="18" t="s">
        <v>486</v>
      </c>
      <c r="C187" s="203">
        <v>44467</v>
      </c>
      <c r="D187" s="41">
        <v>119</v>
      </c>
      <c r="E187" s="108">
        <f>Химия!E121</f>
        <v>0.05</v>
      </c>
      <c r="F187" s="3">
        <f>Химия!F121</f>
        <v>0</v>
      </c>
      <c r="G187" s="4">
        <f t="shared" si="13"/>
        <v>0.05</v>
      </c>
    </row>
    <row r="188" spans="1:7" x14ac:dyDescent="0.3">
      <c r="A188" s="407"/>
      <c r="B188" s="18" t="s">
        <v>294</v>
      </c>
      <c r="C188" s="203">
        <v>44467</v>
      </c>
      <c r="D188" s="41">
        <v>119</v>
      </c>
      <c r="E188" s="108">
        <f>Химия!E122</f>
        <v>0.1</v>
      </c>
      <c r="F188" s="3">
        <f>Химия!F122</f>
        <v>0</v>
      </c>
      <c r="G188" s="4">
        <f t="shared" si="13"/>
        <v>0.1</v>
      </c>
    </row>
    <row r="189" spans="1:7" x14ac:dyDescent="0.3">
      <c r="A189" s="407"/>
      <c r="B189" s="18" t="s">
        <v>295</v>
      </c>
      <c r="C189" s="203">
        <v>44467</v>
      </c>
      <c r="D189" s="41">
        <v>119</v>
      </c>
      <c r="E189" s="108">
        <f>Химия!E123</f>
        <v>0.1</v>
      </c>
      <c r="F189" s="3">
        <f>Химия!F123</f>
        <v>0</v>
      </c>
      <c r="G189" s="4">
        <f t="shared" si="13"/>
        <v>0.1</v>
      </c>
    </row>
    <row r="190" spans="1:7" x14ac:dyDescent="0.3">
      <c r="A190" s="407"/>
      <c r="B190" s="18" t="s">
        <v>442</v>
      </c>
      <c r="C190" s="203">
        <v>44467</v>
      </c>
      <c r="D190" s="41">
        <v>119</v>
      </c>
      <c r="E190" s="108">
        <f>Химия!E124</f>
        <v>0.1</v>
      </c>
      <c r="F190" s="3">
        <f>Химия!F124</f>
        <v>0</v>
      </c>
      <c r="G190" s="4">
        <f t="shared" si="13"/>
        <v>0.1</v>
      </c>
    </row>
    <row r="191" spans="1:7" x14ac:dyDescent="0.3">
      <c r="A191" s="407"/>
      <c r="B191" s="18" t="s">
        <v>441</v>
      </c>
      <c r="C191" s="203">
        <v>44467</v>
      </c>
      <c r="D191" s="41">
        <v>119</v>
      </c>
      <c r="E191" s="108">
        <f>Химия!E125</f>
        <v>0.05</v>
      </c>
      <c r="F191" s="3">
        <f>Химия!F125</f>
        <v>0</v>
      </c>
      <c r="G191" s="4">
        <f t="shared" si="13"/>
        <v>0.05</v>
      </c>
    </row>
    <row r="192" spans="1:7" x14ac:dyDescent="0.3">
      <c r="A192" s="407"/>
      <c r="B192" s="18" t="s">
        <v>298</v>
      </c>
      <c r="C192" s="203">
        <v>44467</v>
      </c>
      <c r="D192" s="41">
        <v>119</v>
      </c>
      <c r="E192" s="108">
        <f>Химия!E126</f>
        <v>0.1</v>
      </c>
      <c r="F192" s="3">
        <f>Химия!F126</f>
        <v>0</v>
      </c>
      <c r="G192" s="4">
        <f t="shared" si="13"/>
        <v>0.1</v>
      </c>
    </row>
    <row r="193" spans="1:7" x14ac:dyDescent="0.3">
      <c r="A193" s="407"/>
      <c r="B193" s="18" t="s">
        <v>460</v>
      </c>
      <c r="C193" s="203">
        <v>44467</v>
      </c>
      <c r="D193" s="41">
        <v>119</v>
      </c>
      <c r="E193" s="108">
        <f>Химия!E127</f>
        <v>0.05</v>
      </c>
      <c r="F193" s="3">
        <f>Химия!F127</f>
        <v>0</v>
      </c>
      <c r="G193" s="4">
        <f t="shared" si="13"/>
        <v>0.05</v>
      </c>
    </row>
    <row r="194" spans="1:7" x14ac:dyDescent="0.3">
      <c r="A194" s="407"/>
      <c r="B194" s="18" t="s">
        <v>485</v>
      </c>
      <c r="C194" s="203">
        <v>44467</v>
      </c>
      <c r="D194" s="41">
        <v>119</v>
      </c>
      <c r="E194" s="108">
        <f>Химия!E128</f>
        <v>0.05</v>
      </c>
      <c r="F194" s="3">
        <f>Химия!F128</f>
        <v>0</v>
      </c>
      <c r="G194" s="4">
        <f t="shared" si="13"/>
        <v>0.05</v>
      </c>
    </row>
    <row r="195" spans="1:7" x14ac:dyDescent="0.3">
      <c r="A195" s="407"/>
      <c r="B195" s="18" t="s">
        <v>453</v>
      </c>
      <c r="C195" s="203">
        <v>44467</v>
      </c>
      <c r="D195" s="41">
        <v>119</v>
      </c>
      <c r="E195" s="108">
        <f>Химия!E129</f>
        <v>0.05</v>
      </c>
      <c r="F195" s="3">
        <f>Химия!F129</f>
        <v>0</v>
      </c>
      <c r="G195" s="4">
        <f t="shared" si="13"/>
        <v>0.05</v>
      </c>
    </row>
    <row r="196" spans="1:7" x14ac:dyDescent="0.3">
      <c r="A196" s="407"/>
      <c r="B196" s="18" t="s">
        <v>454</v>
      </c>
      <c r="C196" s="203">
        <v>44467</v>
      </c>
      <c r="D196" s="41">
        <v>119</v>
      </c>
      <c r="E196" s="108">
        <f>Химия!E130</f>
        <v>0.05</v>
      </c>
      <c r="F196" s="3">
        <f>Химия!F130</f>
        <v>0</v>
      </c>
      <c r="G196" s="4">
        <f t="shared" si="13"/>
        <v>0.05</v>
      </c>
    </row>
    <row r="197" spans="1:7" x14ac:dyDescent="0.3">
      <c r="A197" s="407"/>
      <c r="B197" s="18" t="s">
        <v>301</v>
      </c>
      <c r="C197" s="203">
        <v>44467</v>
      </c>
      <c r="D197" s="41">
        <v>119</v>
      </c>
      <c r="E197" s="108">
        <f>Химия!E131</f>
        <v>0.05</v>
      </c>
      <c r="F197" s="3">
        <f>Химия!F131</f>
        <v>0</v>
      </c>
      <c r="G197" s="4">
        <f t="shared" si="13"/>
        <v>0.05</v>
      </c>
    </row>
    <row r="198" spans="1:7" x14ac:dyDescent="0.3">
      <c r="A198" s="407"/>
      <c r="B198" s="18" t="s">
        <v>440</v>
      </c>
      <c r="C198" s="203">
        <v>44467</v>
      </c>
      <c r="D198" s="41">
        <v>119</v>
      </c>
      <c r="E198" s="108">
        <f>Химия!E132</f>
        <v>0.05</v>
      </c>
      <c r="F198" s="3">
        <f>Химия!F132</f>
        <v>0</v>
      </c>
      <c r="G198" s="4">
        <f>E198-F198</f>
        <v>0.05</v>
      </c>
    </row>
    <row r="199" spans="1:7" ht="19.5" thickBot="1" x14ac:dyDescent="0.35">
      <c r="A199" s="407"/>
      <c r="B199" s="117" t="s">
        <v>303</v>
      </c>
      <c r="C199" s="254">
        <v>44467</v>
      </c>
      <c r="D199" s="38">
        <v>119</v>
      </c>
      <c r="E199" s="109">
        <f>Химия!E133</f>
        <v>0.05</v>
      </c>
      <c r="F199" s="8">
        <f>Химия!F133</f>
        <v>0</v>
      </c>
      <c r="G199" s="9">
        <f t="shared" si="13"/>
        <v>0.05</v>
      </c>
    </row>
    <row r="200" spans="1:7" ht="19.5" thickBot="1" x14ac:dyDescent="0.35">
      <c r="A200" s="407"/>
      <c r="B200" s="302" t="s">
        <v>72</v>
      </c>
      <c r="C200" s="387"/>
      <c r="D200" s="388"/>
      <c r="E200" s="132">
        <f>SUM(E201:E215)</f>
        <v>0.85000000000000031</v>
      </c>
      <c r="F200" s="44">
        <f>SUM(F201:F215)</f>
        <v>0</v>
      </c>
      <c r="G200" s="21">
        <f>E200-F200</f>
        <v>0.85000000000000031</v>
      </c>
    </row>
    <row r="201" spans="1:7" x14ac:dyDescent="0.3">
      <c r="A201" s="407"/>
      <c r="B201" s="304" t="s">
        <v>448</v>
      </c>
      <c r="C201" s="299">
        <v>44467</v>
      </c>
      <c r="D201" s="40">
        <v>119</v>
      </c>
      <c r="E201" s="107">
        <f>Химия!E135</f>
        <v>0.05</v>
      </c>
      <c r="F201" s="13">
        <f>Химия!F135</f>
        <v>0</v>
      </c>
      <c r="G201" s="14">
        <f>E201-F201</f>
        <v>0.05</v>
      </c>
    </row>
    <row r="202" spans="1:7" x14ac:dyDescent="0.3">
      <c r="A202" s="407"/>
      <c r="B202" s="305" t="s">
        <v>449</v>
      </c>
      <c r="C202" s="300">
        <v>44467</v>
      </c>
      <c r="D202" s="41">
        <v>119</v>
      </c>
      <c r="E202" s="108">
        <f>Химия!E136</f>
        <v>0.05</v>
      </c>
      <c r="F202" s="3">
        <f>Химия!F136</f>
        <v>0</v>
      </c>
      <c r="G202" s="4">
        <f>E202-F202</f>
        <v>0.05</v>
      </c>
    </row>
    <row r="203" spans="1:7" x14ac:dyDescent="0.3">
      <c r="A203" s="407"/>
      <c r="B203" s="305" t="s">
        <v>487</v>
      </c>
      <c r="C203" s="300">
        <v>44467</v>
      </c>
      <c r="D203" s="41">
        <v>119</v>
      </c>
      <c r="E203" s="108">
        <f>Химия!E137</f>
        <v>0.05</v>
      </c>
      <c r="F203" s="3">
        <f>Химия!F137</f>
        <v>0</v>
      </c>
      <c r="G203" s="4">
        <f t="shared" ref="G203:G215" si="14">E203-F203</f>
        <v>0.05</v>
      </c>
    </row>
    <row r="204" spans="1:7" x14ac:dyDescent="0.3">
      <c r="A204" s="407"/>
      <c r="B204" s="305" t="s">
        <v>499</v>
      </c>
      <c r="C204" s="300">
        <v>44467</v>
      </c>
      <c r="D204" s="41">
        <v>119</v>
      </c>
      <c r="E204" s="108">
        <f>Химия!E138</f>
        <v>0.05</v>
      </c>
      <c r="F204" s="3">
        <f>Химия!F138</f>
        <v>0</v>
      </c>
      <c r="G204" s="4">
        <f t="shared" si="14"/>
        <v>0.05</v>
      </c>
    </row>
    <row r="205" spans="1:7" x14ac:dyDescent="0.3">
      <c r="A205" s="407"/>
      <c r="B205" s="305" t="s">
        <v>488</v>
      </c>
      <c r="C205" s="300">
        <v>44467</v>
      </c>
      <c r="D205" s="41">
        <v>119</v>
      </c>
      <c r="E205" s="108">
        <f>Химия!E139</f>
        <v>0.05</v>
      </c>
      <c r="F205" s="3">
        <f>Химия!F139</f>
        <v>0</v>
      </c>
      <c r="G205" s="4">
        <f t="shared" si="14"/>
        <v>0.05</v>
      </c>
    </row>
    <row r="206" spans="1:7" x14ac:dyDescent="0.3">
      <c r="A206" s="407"/>
      <c r="B206" s="305" t="s">
        <v>447</v>
      </c>
      <c r="C206" s="300">
        <v>44467</v>
      </c>
      <c r="D206" s="41">
        <v>119</v>
      </c>
      <c r="E206" s="108">
        <f>Химия!E140</f>
        <v>0.05</v>
      </c>
      <c r="F206" s="3">
        <f>Химия!F140</f>
        <v>0</v>
      </c>
      <c r="G206" s="4">
        <f>E206-F206</f>
        <v>0.05</v>
      </c>
    </row>
    <row r="207" spans="1:7" x14ac:dyDescent="0.3">
      <c r="A207" s="407"/>
      <c r="B207" s="305" t="s">
        <v>489</v>
      </c>
      <c r="C207" s="300">
        <v>44467</v>
      </c>
      <c r="D207" s="41">
        <v>119</v>
      </c>
      <c r="E207" s="108">
        <f>Химия!E141</f>
        <v>0.1</v>
      </c>
      <c r="F207" s="3">
        <f>Химия!F141</f>
        <v>0</v>
      </c>
      <c r="G207" s="4">
        <f t="shared" si="14"/>
        <v>0.1</v>
      </c>
    </row>
    <row r="208" spans="1:7" x14ac:dyDescent="0.3">
      <c r="A208" s="407"/>
      <c r="B208" s="305" t="s">
        <v>490</v>
      </c>
      <c r="C208" s="300">
        <v>44467</v>
      </c>
      <c r="D208" s="41">
        <v>119</v>
      </c>
      <c r="E208" s="108">
        <f>Химия!E142</f>
        <v>0.1</v>
      </c>
      <c r="F208" s="3">
        <f>Химия!F142</f>
        <v>0</v>
      </c>
      <c r="G208" s="4">
        <f t="shared" si="14"/>
        <v>0.1</v>
      </c>
    </row>
    <row r="209" spans="1:7" x14ac:dyDescent="0.3">
      <c r="A209" s="407"/>
      <c r="B209" s="305" t="s">
        <v>507</v>
      </c>
      <c r="C209" s="300">
        <v>44467</v>
      </c>
      <c r="D209" s="41">
        <v>119</v>
      </c>
      <c r="E209" s="108">
        <f>Химия!E143</f>
        <v>0.05</v>
      </c>
      <c r="F209" s="3">
        <f>Химия!F143</f>
        <v>0</v>
      </c>
      <c r="G209" s="4">
        <f t="shared" si="14"/>
        <v>0.05</v>
      </c>
    </row>
    <row r="210" spans="1:7" x14ac:dyDescent="0.3">
      <c r="A210" s="407"/>
      <c r="B210" s="305" t="s">
        <v>314</v>
      </c>
      <c r="C210" s="300">
        <v>44467</v>
      </c>
      <c r="D210" s="41">
        <v>119</v>
      </c>
      <c r="E210" s="108">
        <f>Химия!E144</f>
        <v>0.05</v>
      </c>
      <c r="F210" s="3">
        <f>Химия!F144</f>
        <v>0</v>
      </c>
      <c r="G210" s="4">
        <f t="shared" si="14"/>
        <v>0.05</v>
      </c>
    </row>
    <row r="211" spans="1:7" x14ac:dyDescent="0.3">
      <c r="A211" s="407"/>
      <c r="B211" s="305" t="s">
        <v>315</v>
      </c>
      <c r="C211" s="300">
        <v>44467</v>
      </c>
      <c r="D211" s="41">
        <v>119</v>
      </c>
      <c r="E211" s="108">
        <f>Химия!E145</f>
        <v>0.05</v>
      </c>
      <c r="F211" s="3">
        <f>Химия!F145</f>
        <v>0</v>
      </c>
      <c r="G211" s="4">
        <f t="shared" si="14"/>
        <v>0.05</v>
      </c>
    </row>
    <row r="212" spans="1:7" x14ac:dyDescent="0.3">
      <c r="A212" s="407"/>
      <c r="B212" s="305" t="s">
        <v>446</v>
      </c>
      <c r="C212" s="300">
        <v>44467</v>
      </c>
      <c r="D212" s="41">
        <v>119</v>
      </c>
      <c r="E212" s="108">
        <f>Химия!E146</f>
        <v>0.05</v>
      </c>
      <c r="F212" s="3">
        <f>Химия!F146</f>
        <v>0</v>
      </c>
      <c r="G212" s="4">
        <f t="shared" si="14"/>
        <v>0.05</v>
      </c>
    </row>
    <row r="213" spans="1:7" x14ac:dyDescent="0.3">
      <c r="A213" s="407"/>
      <c r="B213" s="305" t="s">
        <v>317</v>
      </c>
      <c r="C213" s="300">
        <v>44467</v>
      </c>
      <c r="D213" s="41">
        <v>119</v>
      </c>
      <c r="E213" s="108">
        <f>Химия!E147</f>
        <v>0.05</v>
      </c>
      <c r="F213" s="3">
        <f>Химия!F147</f>
        <v>0</v>
      </c>
      <c r="G213" s="4">
        <f t="shared" si="14"/>
        <v>0.05</v>
      </c>
    </row>
    <row r="214" spans="1:7" x14ac:dyDescent="0.3">
      <c r="A214" s="407"/>
      <c r="B214" s="305" t="s">
        <v>318</v>
      </c>
      <c r="C214" s="301">
        <v>44467</v>
      </c>
      <c r="D214" s="38">
        <v>119</v>
      </c>
      <c r="E214" s="108">
        <f>Химия!E148</f>
        <v>0.05</v>
      </c>
      <c r="F214" s="3">
        <f>Химия!F148</f>
        <v>0</v>
      </c>
      <c r="G214" s="4">
        <f t="shared" si="14"/>
        <v>0.05</v>
      </c>
    </row>
    <row r="215" spans="1:7" ht="19.5" thickBot="1" x14ac:dyDescent="0.35">
      <c r="A215" s="407"/>
      <c r="B215" s="306" t="s">
        <v>508</v>
      </c>
      <c r="C215" s="301">
        <v>44467</v>
      </c>
      <c r="D215" s="38">
        <v>119</v>
      </c>
      <c r="E215" s="109">
        <f>Химия!E149</f>
        <v>0.05</v>
      </c>
      <c r="F215" s="8">
        <f>Химия!F149</f>
        <v>0</v>
      </c>
      <c r="G215" s="9">
        <f t="shared" si="14"/>
        <v>0.05</v>
      </c>
    </row>
    <row r="216" spans="1:7" ht="19.5" thickBot="1" x14ac:dyDescent="0.35">
      <c r="A216" s="407"/>
      <c r="B216" s="309" t="s">
        <v>73</v>
      </c>
      <c r="C216" s="387"/>
      <c r="D216" s="409"/>
      <c r="E216" s="132">
        <f>SUM(E217:E222)</f>
        <v>0.36000000000000004</v>
      </c>
      <c r="F216" s="44">
        <f>SUM(F217:F222)</f>
        <v>0</v>
      </c>
      <c r="G216" s="21">
        <f>E216-F216</f>
        <v>0.36000000000000004</v>
      </c>
    </row>
    <row r="217" spans="1:7" x14ac:dyDescent="0.3">
      <c r="A217" s="407"/>
      <c r="B217" s="304" t="s">
        <v>319</v>
      </c>
      <c r="C217" s="299">
        <v>44467</v>
      </c>
      <c r="D217" s="40">
        <v>119</v>
      </c>
      <c r="E217" s="107">
        <f>Химия!E151</f>
        <v>0.05</v>
      </c>
      <c r="F217" s="13">
        <f>Химия!F151</f>
        <v>0</v>
      </c>
      <c r="G217" s="14">
        <f>E217-F217</f>
        <v>0.05</v>
      </c>
    </row>
    <row r="218" spans="1:7" x14ac:dyDescent="0.3">
      <c r="A218" s="407"/>
      <c r="B218" s="305" t="s">
        <v>320</v>
      </c>
      <c r="C218" s="300">
        <v>44467</v>
      </c>
      <c r="D218" s="41">
        <v>119</v>
      </c>
      <c r="E218" s="108">
        <f>Химия!E152</f>
        <v>0.05</v>
      </c>
      <c r="F218" s="3">
        <f>Химия!F152</f>
        <v>0</v>
      </c>
      <c r="G218" s="4">
        <f>E218-F218</f>
        <v>0.05</v>
      </c>
    </row>
    <row r="219" spans="1:7" x14ac:dyDescent="0.3">
      <c r="A219" s="407"/>
      <c r="B219" s="305" t="s">
        <v>491</v>
      </c>
      <c r="C219" s="300">
        <v>44467</v>
      </c>
      <c r="D219" s="41">
        <v>119</v>
      </c>
      <c r="E219" s="108">
        <f>Химия!E153</f>
        <v>0.1</v>
      </c>
      <c r="F219" s="3">
        <f>Химия!F153</f>
        <v>0</v>
      </c>
      <c r="G219" s="4">
        <f>E219-F219</f>
        <v>0.1</v>
      </c>
    </row>
    <row r="220" spans="1:7" x14ac:dyDescent="0.3">
      <c r="A220" s="407"/>
      <c r="B220" s="305" t="s">
        <v>450</v>
      </c>
      <c r="C220" s="300">
        <v>44467</v>
      </c>
      <c r="D220" s="41">
        <v>119</v>
      </c>
      <c r="E220" s="108">
        <f>Химия!E154</f>
        <v>0.1</v>
      </c>
      <c r="F220" s="3">
        <f>Химия!F154</f>
        <v>0</v>
      </c>
      <c r="G220" s="4">
        <f t="shared" ref="G220:G222" si="15">E220-F220</f>
        <v>0.1</v>
      </c>
    </row>
    <row r="221" spans="1:7" x14ac:dyDescent="0.3">
      <c r="A221" s="407"/>
      <c r="B221" s="305" t="s">
        <v>452</v>
      </c>
      <c r="C221" s="301">
        <v>44467</v>
      </c>
      <c r="D221" s="38">
        <v>119</v>
      </c>
      <c r="E221" s="108">
        <f>Химия!E155</f>
        <v>0.05</v>
      </c>
      <c r="F221" s="3">
        <f>Химия!F155</f>
        <v>0</v>
      </c>
      <c r="G221" s="4">
        <f t="shared" si="15"/>
        <v>0.05</v>
      </c>
    </row>
    <row r="222" spans="1:7" ht="19.5" thickBot="1" x14ac:dyDescent="0.35">
      <c r="A222" s="407"/>
      <c r="B222" s="306" t="s">
        <v>451</v>
      </c>
      <c r="C222" s="301">
        <v>44467</v>
      </c>
      <c r="D222" s="38">
        <v>119</v>
      </c>
      <c r="E222" s="109">
        <f>Химия!E156</f>
        <v>0.01</v>
      </c>
      <c r="F222" s="8">
        <f>Химия!F156</f>
        <v>0</v>
      </c>
      <c r="G222" s="9">
        <f t="shared" si="15"/>
        <v>0.01</v>
      </c>
    </row>
    <row r="223" spans="1:7" ht="19.5" thickBot="1" x14ac:dyDescent="0.35">
      <c r="A223" s="407"/>
      <c r="B223" s="303" t="s">
        <v>420</v>
      </c>
      <c r="C223" s="387"/>
      <c r="D223" s="409"/>
      <c r="E223" s="260">
        <f>SUM(E224:E227)</f>
        <v>0.35000000000000003</v>
      </c>
      <c r="F223" s="45">
        <f>SUM(F224:F227)</f>
        <v>0</v>
      </c>
      <c r="G223" s="25">
        <f>E223-F223</f>
        <v>0.35000000000000003</v>
      </c>
    </row>
    <row r="224" spans="1:7" x14ac:dyDescent="0.3">
      <c r="A224" s="407"/>
      <c r="B224" s="116" t="s">
        <v>492</v>
      </c>
      <c r="C224" s="269">
        <v>44467</v>
      </c>
      <c r="D224" s="40">
        <v>119</v>
      </c>
      <c r="E224" s="107">
        <f>Химия!E158</f>
        <v>0.05</v>
      </c>
      <c r="F224" s="13">
        <f>Химия!F158</f>
        <v>0</v>
      </c>
      <c r="G224" s="14">
        <f>E224-F224</f>
        <v>0.05</v>
      </c>
    </row>
    <row r="225" spans="1:7" x14ac:dyDescent="0.3">
      <c r="A225" s="407"/>
      <c r="B225" s="18" t="s">
        <v>326</v>
      </c>
      <c r="C225" s="203">
        <v>44467</v>
      </c>
      <c r="D225" s="41">
        <v>119</v>
      </c>
      <c r="E225" s="108">
        <f>Химия!E159</f>
        <v>0.1</v>
      </c>
      <c r="F225" s="3">
        <f>Химия!F159</f>
        <v>0</v>
      </c>
      <c r="G225" s="4">
        <f t="shared" ref="G225:G227" si="16">E225-F225</f>
        <v>0.1</v>
      </c>
    </row>
    <row r="226" spans="1:7" x14ac:dyDescent="0.3">
      <c r="A226" s="407"/>
      <c r="B226" s="18" t="s">
        <v>509</v>
      </c>
      <c r="C226" s="203">
        <v>44467</v>
      </c>
      <c r="D226" s="41">
        <v>119</v>
      </c>
      <c r="E226" s="108">
        <f>Химия!E160</f>
        <v>0.15</v>
      </c>
      <c r="F226" s="3">
        <f>Химия!F160</f>
        <v>0</v>
      </c>
      <c r="G226" s="4">
        <f t="shared" si="16"/>
        <v>0.15</v>
      </c>
    </row>
    <row r="227" spans="1:7" ht="19.5" thickBot="1" x14ac:dyDescent="0.35">
      <c r="A227" s="407"/>
      <c r="B227" s="117" t="s">
        <v>327</v>
      </c>
      <c r="C227" s="254">
        <v>44467</v>
      </c>
      <c r="D227" s="38">
        <v>119</v>
      </c>
      <c r="E227" s="109">
        <f>Химия!E161</f>
        <v>0.05</v>
      </c>
      <c r="F227" s="8">
        <f>Химия!F161</f>
        <v>0</v>
      </c>
      <c r="G227" s="9">
        <f t="shared" si="16"/>
        <v>0.05</v>
      </c>
    </row>
    <row r="228" spans="1:7" ht="19.5" thickBot="1" x14ac:dyDescent="0.35">
      <c r="A228" s="407"/>
      <c r="B228" s="121" t="s">
        <v>328</v>
      </c>
      <c r="C228" s="387"/>
      <c r="D228" s="409"/>
      <c r="E228" s="281">
        <f>SUM(E229:E234)</f>
        <v>0.3</v>
      </c>
      <c r="F228" s="282">
        <f>SUM(F229:F234)</f>
        <v>0</v>
      </c>
      <c r="G228" s="355">
        <f>E228-F228</f>
        <v>0.3</v>
      </c>
    </row>
    <row r="229" spans="1:7" x14ac:dyDescent="0.3">
      <c r="A229" s="407"/>
      <c r="B229" s="116" t="s">
        <v>330</v>
      </c>
      <c r="C229" s="269">
        <v>44467</v>
      </c>
      <c r="D229" s="40">
        <v>119</v>
      </c>
      <c r="E229" s="107">
        <f>Химия!E163</f>
        <v>0.05</v>
      </c>
      <c r="F229" s="13">
        <f>Химия!F163</f>
        <v>0</v>
      </c>
      <c r="G229" s="14">
        <f>E229-F229</f>
        <v>0.05</v>
      </c>
    </row>
    <row r="230" spans="1:7" x14ac:dyDescent="0.3">
      <c r="A230" s="407"/>
      <c r="B230" s="18" t="s">
        <v>493</v>
      </c>
      <c r="C230" s="203">
        <v>44467</v>
      </c>
      <c r="D230" s="41">
        <v>119</v>
      </c>
      <c r="E230" s="108">
        <f>Химия!E164</f>
        <v>0.05</v>
      </c>
      <c r="F230" s="3">
        <f>Химия!F164</f>
        <v>0</v>
      </c>
      <c r="G230" s="4">
        <f>E230-F230</f>
        <v>0.05</v>
      </c>
    </row>
    <row r="231" spans="1:7" x14ac:dyDescent="0.3">
      <c r="A231" s="407"/>
      <c r="B231" s="18" t="s">
        <v>494</v>
      </c>
      <c r="C231" s="203">
        <v>44467</v>
      </c>
      <c r="D231" s="41">
        <v>119</v>
      </c>
      <c r="E231" s="108">
        <f>Химия!E165</f>
        <v>0.05</v>
      </c>
      <c r="F231" s="3">
        <f>Химия!F165</f>
        <v>0</v>
      </c>
      <c r="G231" s="4">
        <f>E231-F231</f>
        <v>0.05</v>
      </c>
    </row>
    <row r="232" spans="1:7" x14ac:dyDescent="0.3">
      <c r="A232" s="407"/>
      <c r="B232" s="18" t="s">
        <v>333</v>
      </c>
      <c r="C232" s="203">
        <v>44467</v>
      </c>
      <c r="D232" s="41">
        <v>119</v>
      </c>
      <c r="E232" s="108">
        <f>Химия!E166</f>
        <v>0.05</v>
      </c>
      <c r="F232" s="3">
        <f>Химия!F166</f>
        <v>0</v>
      </c>
      <c r="G232" s="4">
        <f t="shared" ref="G232:G234" si="17">E232-F232</f>
        <v>0.05</v>
      </c>
    </row>
    <row r="233" spans="1:7" x14ac:dyDescent="0.3">
      <c r="A233" s="407"/>
      <c r="B233" s="18" t="s">
        <v>334</v>
      </c>
      <c r="C233" s="203">
        <v>44467</v>
      </c>
      <c r="D233" s="41">
        <v>119</v>
      </c>
      <c r="E233" s="108">
        <f>Химия!E167</f>
        <v>0.05</v>
      </c>
      <c r="F233" s="3">
        <f>Химия!F167</f>
        <v>0</v>
      </c>
      <c r="G233" s="4">
        <f t="shared" si="17"/>
        <v>0.05</v>
      </c>
    </row>
    <row r="234" spans="1:7" ht="19.5" thickBot="1" x14ac:dyDescent="0.35">
      <c r="A234" s="407"/>
      <c r="B234" s="117" t="s">
        <v>510</v>
      </c>
      <c r="C234" s="203">
        <v>44467</v>
      </c>
      <c r="D234" s="41">
        <v>119</v>
      </c>
      <c r="E234" s="135">
        <f>Химия!E168</f>
        <v>0.05</v>
      </c>
      <c r="F234" s="255">
        <f>Химия!F168</f>
        <v>0</v>
      </c>
      <c r="G234" s="15">
        <f t="shared" si="17"/>
        <v>0.05</v>
      </c>
    </row>
    <row r="235" spans="1:7" ht="19.5" thickBot="1" x14ac:dyDescent="0.35">
      <c r="A235" s="407"/>
      <c r="B235" s="121" t="s">
        <v>329</v>
      </c>
      <c r="C235" s="387"/>
      <c r="D235" s="388"/>
      <c r="E235" s="132">
        <f>SUM(E236:E239)</f>
        <v>0.65000000000000013</v>
      </c>
      <c r="F235" s="259">
        <f>SUM(F236:F239)</f>
        <v>0</v>
      </c>
      <c r="G235" s="21">
        <f>E235-F235</f>
        <v>0.65000000000000013</v>
      </c>
    </row>
    <row r="236" spans="1:7" x14ac:dyDescent="0.3">
      <c r="A236" s="407"/>
      <c r="B236" s="253" t="s">
        <v>336</v>
      </c>
      <c r="C236" s="321">
        <v>44467</v>
      </c>
      <c r="D236" s="319">
        <v>119</v>
      </c>
      <c r="E236" s="353">
        <f>Химия!E170</f>
        <v>0.5</v>
      </c>
      <c r="F236" s="258">
        <f>Химия!F170</f>
        <v>0</v>
      </c>
      <c r="G236" s="257">
        <f>E236-F236</f>
        <v>0.5</v>
      </c>
    </row>
    <row r="237" spans="1:7" x14ac:dyDescent="0.3">
      <c r="A237" s="407"/>
      <c r="B237" s="18" t="s">
        <v>495</v>
      </c>
      <c r="C237" s="203">
        <v>44467</v>
      </c>
      <c r="D237" s="41">
        <v>119</v>
      </c>
      <c r="E237" s="340">
        <f>Химия!E171</f>
        <v>0.05</v>
      </c>
      <c r="F237" s="250">
        <f>Химия!F171</f>
        <v>0</v>
      </c>
      <c r="G237" s="4">
        <f>E237-F237</f>
        <v>0.05</v>
      </c>
    </row>
    <row r="238" spans="1:7" x14ac:dyDescent="0.3">
      <c r="A238" s="407"/>
      <c r="B238" s="18" t="s">
        <v>496</v>
      </c>
      <c r="C238" s="203">
        <v>44467</v>
      </c>
      <c r="D238" s="41">
        <v>119</v>
      </c>
      <c r="E238" s="340">
        <f>Химия!E172</f>
        <v>0.05</v>
      </c>
      <c r="F238" s="250">
        <f>Химия!F172</f>
        <v>0</v>
      </c>
      <c r="G238" s="4">
        <f>E238-F238</f>
        <v>0.05</v>
      </c>
    </row>
    <row r="239" spans="1:7" ht="19.5" thickBot="1" x14ac:dyDescent="0.35">
      <c r="A239" s="407"/>
      <c r="B239" s="117" t="s">
        <v>339</v>
      </c>
      <c r="C239" s="254">
        <v>44467</v>
      </c>
      <c r="D239" s="38">
        <v>119</v>
      </c>
      <c r="E239" s="356">
        <f>Химия!E173</f>
        <v>0.05</v>
      </c>
      <c r="F239" s="274">
        <f>Химия!F173</f>
        <v>0</v>
      </c>
      <c r="G239" s="15">
        <f t="shared" ref="G239" si="18">E239-F239</f>
        <v>0.05</v>
      </c>
    </row>
    <row r="240" spans="1:7" ht="19.5" thickBot="1" x14ac:dyDescent="0.35">
      <c r="A240" s="407"/>
      <c r="B240" s="121" t="s">
        <v>75</v>
      </c>
      <c r="C240" s="387"/>
      <c r="D240" s="388"/>
      <c r="E240" s="132">
        <f>SUM(E241:E244)</f>
        <v>0.35</v>
      </c>
      <c r="F240" s="259">
        <f>SUM(F241:F244)</f>
        <v>0</v>
      </c>
      <c r="G240" s="21">
        <f>E240-F240</f>
        <v>0.35</v>
      </c>
    </row>
    <row r="241" spans="1:7" x14ac:dyDescent="0.3">
      <c r="A241" s="407"/>
      <c r="B241" s="116" t="s">
        <v>340</v>
      </c>
      <c r="C241" s="269">
        <v>44467</v>
      </c>
      <c r="D241" s="40">
        <v>119</v>
      </c>
      <c r="E241" s="176">
        <f>Химия!E175</f>
        <v>0.2</v>
      </c>
      <c r="F241" s="261">
        <f>Химия!F175</f>
        <v>0</v>
      </c>
      <c r="G241" s="10">
        <f>E241-F241</f>
        <v>0.2</v>
      </c>
    </row>
    <row r="242" spans="1:7" x14ac:dyDescent="0.3">
      <c r="A242" s="407"/>
      <c r="B242" s="18" t="s">
        <v>341</v>
      </c>
      <c r="C242" s="203">
        <v>44467</v>
      </c>
      <c r="D242" s="41">
        <v>119</v>
      </c>
      <c r="E242" s="108">
        <f>Химия!E176</f>
        <v>0.05</v>
      </c>
      <c r="F242" s="3">
        <f>Химия!F176</f>
        <v>0</v>
      </c>
      <c r="G242" s="4">
        <f>E242-F242</f>
        <v>0.05</v>
      </c>
    </row>
    <row r="243" spans="1:7" x14ac:dyDescent="0.3">
      <c r="A243" s="407"/>
      <c r="B243" s="18" t="s">
        <v>342</v>
      </c>
      <c r="C243" s="203">
        <v>44467</v>
      </c>
      <c r="D243" s="41">
        <v>119</v>
      </c>
      <c r="E243" s="108">
        <f>Химия!E177</f>
        <v>0.05</v>
      </c>
      <c r="F243" s="3">
        <f>Химия!F177</f>
        <v>0</v>
      </c>
      <c r="G243" s="4">
        <f>E243-F243</f>
        <v>0.05</v>
      </c>
    </row>
    <row r="244" spans="1:7" ht="19.5" thickBot="1" x14ac:dyDescent="0.35">
      <c r="A244" s="407"/>
      <c r="B244" s="117" t="s">
        <v>497</v>
      </c>
      <c r="C244" s="254">
        <v>44467</v>
      </c>
      <c r="D244" s="38">
        <v>119</v>
      </c>
      <c r="E244" s="135">
        <f>Химия!E178</f>
        <v>0.05</v>
      </c>
      <c r="F244" s="255">
        <f>Химия!F178</f>
        <v>0</v>
      </c>
      <c r="G244" s="15">
        <f t="shared" ref="G244" si="19">E244-F244</f>
        <v>0.05</v>
      </c>
    </row>
    <row r="245" spans="1:7" ht="19.5" thickBot="1" x14ac:dyDescent="0.35">
      <c r="A245" s="407"/>
      <c r="B245" s="121" t="s">
        <v>76</v>
      </c>
      <c r="C245" s="387"/>
      <c r="D245" s="388"/>
      <c r="E245" s="132">
        <f>SUM(E246:E253)</f>
        <v>0.44999999999999996</v>
      </c>
      <c r="F245" s="259">
        <f>SUM(F246:F253)</f>
        <v>0</v>
      </c>
      <c r="G245" s="21">
        <f>E245-F245</f>
        <v>0.44999999999999996</v>
      </c>
    </row>
    <row r="246" spans="1:7" x14ac:dyDescent="0.3">
      <c r="A246" s="407"/>
      <c r="B246" s="116" t="s">
        <v>344</v>
      </c>
      <c r="C246" s="269">
        <v>44467</v>
      </c>
      <c r="D246" s="40">
        <v>119</v>
      </c>
      <c r="E246" s="176">
        <f>Химия!E180</f>
        <v>0.05</v>
      </c>
      <c r="F246" s="261">
        <f>Химия!F180</f>
        <v>0</v>
      </c>
      <c r="G246" s="10">
        <f>E246-F246</f>
        <v>0.05</v>
      </c>
    </row>
    <row r="247" spans="1:7" x14ac:dyDescent="0.3">
      <c r="A247" s="407"/>
      <c r="B247" s="18" t="s">
        <v>345</v>
      </c>
      <c r="C247" s="203">
        <v>44467</v>
      </c>
      <c r="D247" s="41">
        <v>119</v>
      </c>
      <c r="E247" s="108">
        <f>Химия!E181</f>
        <v>0.05</v>
      </c>
      <c r="F247" s="3">
        <f>Химия!F181</f>
        <v>0</v>
      </c>
      <c r="G247" s="4">
        <f>E247-F247</f>
        <v>0.05</v>
      </c>
    </row>
    <row r="248" spans="1:7" x14ac:dyDescent="0.3">
      <c r="A248" s="407"/>
      <c r="B248" s="18" t="s">
        <v>455</v>
      </c>
      <c r="C248" s="203">
        <v>44467</v>
      </c>
      <c r="D248" s="41">
        <v>119</v>
      </c>
      <c r="E248" s="108">
        <f>Химия!E182</f>
        <v>0.05</v>
      </c>
      <c r="F248" s="3">
        <f>Химия!F182</f>
        <v>0</v>
      </c>
      <c r="G248" s="4">
        <f>E248-F248</f>
        <v>0.05</v>
      </c>
    </row>
    <row r="249" spans="1:7" x14ac:dyDescent="0.3">
      <c r="A249" s="407"/>
      <c r="B249" s="18" t="s">
        <v>461</v>
      </c>
      <c r="C249" s="203">
        <v>44467</v>
      </c>
      <c r="D249" s="41">
        <v>119</v>
      </c>
      <c r="E249" s="108">
        <f>Химия!E183</f>
        <v>0.05</v>
      </c>
      <c r="F249" s="3">
        <f>Химия!F183</f>
        <v>0</v>
      </c>
      <c r="G249" s="4">
        <f>E249-F249</f>
        <v>0.05</v>
      </c>
    </row>
    <row r="250" spans="1:7" x14ac:dyDescent="0.3">
      <c r="A250" s="407"/>
      <c r="B250" s="18" t="s">
        <v>462</v>
      </c>
      <c r="C250" s="203">
        <v>44467</v>
      </c>
      <c r="D250" s="41">
        <v>119</v>
      </c>
      <c r="E250" s="108">
        <f>Химия!E184</f>
        <v>0.05</v>
      </c>
      <c r="F250" s="3">
        <f>Химия!F184</f>
        <v>0</v>
      </c>
      <c r="G250" s="4">
        <f t="shared" ref="G250:G269" si="20">E250-F250</f>
        <v>0.05</v>
      </c>
    </row>
    <row r="251" spans="1:7" x14ac:dyDescent="0.3">
      <c r="A251" s="407"/>
      <c r="B251" s="18" t="s">
        <v>498</v>
      </c>
      <c r="C251" s="203">
        <v>44467</v>
      </c>
      <c r="D251" s="41">
        <v>119</v>
      </c>
      <c r="E251" s="108">
        <f>Химия!E185</f>
        <v>0.05</v>
      </c>
      <c r="F251" s="3">
        <f>Химия!F185</f>
        <v>0</v>
      </c>
      <c r="G251" s="4">
        <f t="shared" si="20"/>
        <v>0.05</v>
      </c>
    </row>
    <row r="252" spans="1:7" x14ac:dyDescent="0.3">
      <c r="A252" s="407"/>
      <c r="B252" s="18" t="s">
        <v>349</v>
      </c>
      <c r="C252" s="203">
        <v>44467</v>
      </c>
      <c r="D252" s="41">
        <v>119</v>
      </c>
      <c r="E252" s="108">
        <f>Химия!E186</f>
        <v>0.05</v>
      </c>
      <c r="F252" s="3">
        <f>Химия!F186</f>
        <v>0</v>
      </c>
      <c r="G252" s="4">
        <f t="shared" si="20"/>
        <v>0.05</v>
      </c>
    </row>
    <row r="253" spans="1:7" ht="19.5" thickBot="1" x14ac:dyDescent="0.35">
      <c r="A253" s="407"/>
      <c r="B253" s="117" t="s">
        <v>350</v>
      </c>
      <c r="C253" s="254">
        <v>44467</v>
      </c>
      <c r="D253" s="38">
        <v>119</v>
      </c>
      <c r="E253" s="135">
        <f>Химия!E187</f>
        <v>0.1</v>
      </c>
      <c r="F253" s="255">
        <f>Химия!F187</f>
        <v>0</v>
      </c>
      <c r="G253" s="15">
        <f t="shared" si="20"/>
        <v>0.1</v>
      </c>
    </row>
    <row r="254" spans="1:7" ht="19.5" thickBot="1" x14ac:dyDescent="0.35">
      <c r="A254" s="407"/>
      <c r="B254" s="121" t="s">
        <v>77</v>
      </c>
      <c r="C254" s="387"/>
      <c r="D254" s="388"/>
      <c r="E254" s="132">
        <f>SUM(E255:E258)</f>
        <v>0.17</v>
      </c>
      <c r="F254" s="259">
        <f>SUM(F255:F258)</f>
        <v>0</v>
      </c>
      <c r="G254" s="21">
        <f t="shared" si="20"/>
        <v>0.17</v>
      </c>
    </row>
    <row r="255" spans="1:7" x14ac:dyDescent="0.3">
      <c r="A255" s="407"/>
      <c r="B255" s="116" t="s">
        <v>351</v>
      </c>
      <c r="C255" s="269">
        <v>44467</v>
      </c>
      <c r="D255" s="40">
        <v>119</v>
      </c>
      <c r="E255" s="176">
        <f>Химия!E189</f>
        <v>0.02</v>
      </c>
      <c r="F255" s="261">
        <f>Химия!F189</f>
        <v>0</v>
      </c>
      <c r="G255" s="10">
        <f t="shared" si="20"/>
        <v>0.02</v>
      </c>
    </row>
    <row r="256" spans="1:7" x14ac:dyDescent="0.3">
      <c r="A256" s="407"/>
      <c r="B256" s="116" t="s">
        <v>458</v>
      </c>
      <c r="C256" s="269">
        <v>44467</v>
      </c>
      <c r="D256" s="40">
        <v>119</v>
      </c>
      <c r="E256" s="108">
        <f>Химия!E190</f>
        <v>0.05</v>
      </c>
      <c r="F256" s="3">
        <f>Химия!F190</f>
        <v>0</v>
      </c>
      <c r="G256" s="4">
        <f t="shared" si="20"/>
        <v>0.05</v>
      </c>
    </row>
    <row r="257" spans="1:7" x14ac:dyDescent="0.3">
      <c r="A257" s="407"/>
      <c r="B257" s="18" t="s">
        <v>511</v>
      </c>
      <c r="C257" s="203">
        <v>44467</v>
      </c>
      <c r="D257" s="41">
        <v>119</v>
      </c>
      <c r="E257" s="108">
        <f>Химия!E191</f>
        <v>0.05</v>
      </c>
      <c r="F257" s="3">
        <f>Химия!F191</f>
        <v>0</v>
      </c>
      <c r="G257" s="4">
        <f t="shared" si="20"/>
        <v>0.05</v>
      </c>
    </row>
    <row r="258" spans="1:7" ht="19.5" thickBot="1" x14ac:dyDescent="0.35">
      <c r="A258" s="407"/>
      <c r="B258" s="117" t="s">
        <v>459</v>
      </c>
      <c r="C258" s="254">
        <v>44467</v>
      </c>
      <c r="D258" s="38">
        <v>119</v>
      </c>
      <c r="E258" s="135">
        <f>Химия!E192</f>
        <v>0.05</v>
      </c>
      <c r="F258" s="255">
        <f>Химия!F192</f>
        <v>0</v>
      </c>
      <c r="G258" s="15">
        <f t="shared" si="20"/>
        <v>0.05</v>
      </c>
    </row>
    <row r="259" spans="1:7" ht="19.5" thickBot="1" x14ac:dyDescent="0.35">
      <c r="A259" s="407"/>
      <c r="B259" s="121" t="s">
        <v>78</v>
      </c>
      <c r="C259" s="387"/>
      <c r="D259" s="388"/>
      <c r="E259" s="132">
        <f>SUM(E260:E269)</f>
        <v>0.75</v>
      </c>
      <c r="F259" s="259">
        <f>SUM(F260:F269)</f>
        <v>0</v>
      </c>
      <c r="G259" s="21">
        <f t="shared" si="20"/>
        <v>0.75</v>
      </c>
    </row>
    <row r="260" spans="1:7" x14ac:dyDescent="0.3">
      <c r="A260" s="407"/>
      <c r="B260" s="116" t="s">
        <v>354</v>
      </c>
      <c r="C260" s="269">
        <v>44467</v>
      </c>
      <c r="D260" s="40">
        <v>119</v>
      </c>
      <c r="E260" s="176">
        <f>Химия!E194</f>
        <v>0.05</v>
      </c>
      <c r="F260" s="261">
        <f>Химия!F194</f>
        <v>0</v>
      </c>
      <c r="G260" s="10">
        <f t="shared" si="20"/>
        <v>0.05</v>
      </c>
    </row>
    <row r="261" spans="1:7" x14ac:dyDescent="0.3">
      <c r="A261" s="407"/>
      <c r="B261" s="18" t="s">
        <v>355</v>
      </c>
      <c r="C261" s="203">
        <v>44467</v>
      </c>
      <c r="D261" s="41">
        <v>119</v>
      </c>
      <c r="E261" s="108">
        <f>Химия!E195</f>
        <v>0.2</v>
      </c>
      <c r="F261" s="3">
        <f>Химия!F195</f>
        <v>0</v>
      </c>
      <c r="G261" s="4">
        <f t="shared" si="20"/>
        <v>0.2</v>
      </c>
    </row>
    <row r="262" spans="1:7" x14ac:dyDescent="0.3">
      <c r="A262" s="407"/>
      <c r="B262" s="18" t="s">
        <v>356</v>
      </c>
      <c r="C262" s="203">
        <v>44467</v>
      </c>
      <c r="D262" s="41">
        <v>119</v>
      </c>
      <c r="E262" s="108">
        <f>Химия!E196</f>
        <v>0.05</v>
      </c>
      <c r="F262" s="3">
        <f>Химия!F196</f>
        <v>0</v>
      </c>
      <c r="G262" s="4">
        <f t="shared" si="20"/>
        <v>0.05</v>
      </c>
    </row>
    <row r="263" spans="1:7" x14ac:dyDescent="0.3">
      <c r="A263" s="407"/>
      <c r="B263" s="18" t="s">
        <v>357</v>
      </c>
      <c r="C263" s="203">
        <v>44467</v>
      </c>
      <c r="D263" s="41">
        <v>119</v>
      </c>
      <c r="E263" s="108">
        <f>Химия!E197</f>
        <v>0.05</v>
      </c>
      <c r="F263" s="3">
        <f>Химия!F197</f>
        <v>0</v>
      </c>
      <c r="G263" s="4">
        <f t="shared" si="20"/>
        <v>0.05</v>
      </c>
    </row>
    <row r="264" spans="1:7" x14ac:dyDescent="0.3">
      <c r="A264" s="407"/>
      <c r="B264" s="18" t="s">
        <v>358</v>
      </c>
      <c r="C264" s="203">
        <v>44467</v>
      </c>
      <c r="D264" s="41">
        <v>119</v>
      </c>
      <c r="E264" s="108">
        <f>Химия!E198</f>
        <v>0.05</v>
      </c>
      <c r="F264" s="3">
        <f>Химия!F198</f>
        <v>0</v>
      </c>
      <c r="G264" s="4">
        <f t="shared" si="20"/>
        <v>0.05</v>
      </c>
    </row>
    <row r="265" spans="1:7" x14ac:dyDescent="0.3">
      <c r="A265" s="407"/>
      <c r="B265" s="18" t="s">
        <v>471</v>
      </c>
      <c r="C265" s="203">
        <v>44467</v>
      </c>
      <c r="D265" s="41">
        <v>119</v>
      </c>
      <c r="E265" s="108">
        <f>Химия!E199</f>
        <v>0.05</v>
      </c>
      <c r="F265" s="3">
        <f>Химия!F199</f>
        <v>0</v>
      </c>
      <c r="G265" s="4">
        <f t="shared" si="20"/>
        <v>0.05</v>
      </c>
    </row>
    <row r="266" spans="1:7" x14ac:dyDescent="0.3">
      <c r="A266" s="407"/>
      <c r="B266" s="18" t="s">
        <v>361</v>
      </c>
      <c r="C266" s="203">
        <v>44467</v>
      </c>
      <c r="D266" s="41">
        <v>119</v>
      </c>
      <c r="E266" s="108">
        <f>Химия!E200</f>
        <v>0.1</v>
      </c>
      <c r="F266" s="3">
        <f>Химия!F200</f>
        <v>0</v>
      </c>
      <c r="G266" s="4">
        <f t="shared" si="20"/>
        <v>0.1</v>
      </c>
    </row>
    <row r="267" spans="1:7" x14ac:dyDescent="0.3">
      <c r="A267" s="407"/>
      <c r="B267" s="18" t="s">
        <v>472</v>
      </c>
      <c r="C267" s="203">
        <v>44467</v>
      </c>
      <c r="D267" s="41">
        <v>119</v>
      </c>
      <c r="E267" s="108">
        <f>Химия!E201</f>
        <v>0.1</v>
      </c>
      <c r="F267" s="3">
        <f>Химия!F201</f>
        <v>0</v>
      </c>
      <c r="G267" s="4">
        <f t="shared" si="20"/>
        <v>0.1</v>
      </c>
    </row>
    <row r="268" spans="1:7" x14ac:dyDescent="0.3">
      <c r="A268" s="407"/>
      <c r="B268" s="18" t="s">
        <v>473</v>
      </c>
      <c r="C268" s="203">
        <v>44467</v>
      </c>
      <c r="D268" s="41">
        <v>119</v>
      </c>
      <c r="E268" s="108">
        <f>Химия!E202</f>
        <v>0.05</v>
      </c>
      <c r="F268" s="3">
        <f>Химия!F202</f>
        <v>0</v>
      </c>
      <c r="G268" s="4">
        <f t="shared" si="20"/>
        <v>0.05</v>
      </c>
    </row>
    <row r="269" spans="1:7" ht="19.5" thickBot="1" x14ac:dyDescent="0.35">
      <c r="A269" s="407"/>
      <c r="B269" s="117" t="s">
        <v>474</v>
      </c>
      <c r="C269" s="254">
        <v>44467</v>
      </c>
      <c r="D269" s="38">
        <v>119</v>
      </c>
      <c r="E269" s="135">
        <f>Химия!E203</f>
        <v>0.05</v>
      </c>
      <c r="F269" s="255">
        <f>Химия!F203</f>
        <v>0</v>
      </c>
      <c r="G269" s="15">
        <f t="shared" si="20"/>
        <v>0.05</v>
      </c>
    </row>
    <row r="270" spans="1:7" ht="19.5" thickBot="1" x14ac:dyDescent="0.35">
      <c r="A270" s="407"/>
      <c r="B270" s="121" t="s">
        <v>79</v>
      </c>
      <c r="C270" s="387"/>
      <c r="D270" s="388"/>
      <c r="E270" s="132">
        <f>SUM(E271:E275)</f>
        <v>0.25</v>
      </c>
      <c r="F270" s="259">
        <f>SUM(F271:F275)</f>
        <v>0</v>
      </c>
      <c r="G270" s="21">
        <f>E270-F270</f>
        <v>0.25</v>
      </c>
    </row>
    <row r="271" spans="1:7" x14ac:dyDescent="0.3">
      <c r="A271" s="407"/>
      <c r="B271" s="116" t="s">
        <v>365</v>
      </c>
      <c r="C271" s="269">
        <v>44467</v>
      </c>
      <c r="D271" s="40">
        <v>119</v>
      </c>
      <c r="E271" s="176">
        <f>Химия!E205</f>
        <v>0.05</v>
      </c>
      <c r="F271" s="261">
        <f>Химия!F205</f>
        <v>0</v>
      </c>
      <c r="G271" s="10">
        <f>E271-F271</f>
        <v>0.05</v>
      </c>
    </row>
    <row r="272" spans="1:7" x14ac:dyDescent="0.3">
      <c r="A272" s="407"/>
      <c r="B272" s="18" t="s">
        <v>366</v>
      </c>
      <c r="C272" s="203">
        <v>44467</v>
      </c>
      <c r="D272" s="41">
        <v>119</v>
      </c>
      <c r="E272" s="108">
        <f>Химия!E206</f>
        <v>0.05</v>
      </c>
      <c r="F272" s="3">
        <f>Химия!F206</f>
        <v>0</v>
      </c>
      <c r="G272" s="4">
        <f>E272-F272</f>
        <v>0.05</v>
      </c>
    </row>
    <row r="273" spans="1:7" x14ac:dyDescent="0.3">
      <c r="A273" s="407"/>
      <c r="B273" s="18" t="s">
        <v>367</v>
      </c>
      <c r="C273" s="203">
        <v>44467</v>
      </c>
      <c r="D273" s="41">
        <v>119</v>
      </c>
      <c r="E273" s="108">
        <f>Химия!E207</f>
        <v>0.05</v>
      </c>
      <c r="F273" s="3">
        <f>Химия!F207</f>
        <v>0</v>
      </c>
      <c r="G273" s="4">
        <f t="shared" ref="G273:G275" si="21">E273-F273</f>
        <v>0.05</v>
      </c>
    </row>
    <row r="274" spans="1:7" x14ac:dyDescent="0.3">
      <c r="A274" s="407"/>
      <c r="B274" s="18" t="s">
        <v>475</v>
      </c>
      <c r="C274" s="203">
        <v>44467</v>
      </c>
      <c r="D274" s="41">
        <v>119</v>
      </c>
      <c r="E274" s="108">
        <f>Химия!E208</f>
        <v>0.05</v>
      </c>
      <c r="F274" s="3">
        <f>Химия!F208</f>
        <v>0</v>
      </c>
      <c r="G274" s="4">
        <f t="shared" si="21"/>
        <v>0.05</v>
      </c>
    </row>
    <row r="275" spans="1:7" ht="19.5" thickBot="1" x14ac:dyDescent="0.35">
      <c r="A275" s="407"/>
      <c r="B275" s="117" t="s">
        <v>369</v>
      </c>
      <c r="C275" s="254">
        <v>44467</v>
      </c>
      <c r="D275" s="38">
        <v>119</v>
      </c>
      <c r="E275" s="109">
        <f>Химия!E209</f>
        <v>0.05</v>
      </c>
      <c r="F275" s="8">
        <f>Химия!F209</f>
        <v>0</v>
      </c>
      <c r="G275" s="9">
        <f t="shared" si="21"/>
        <v>0.05</v>
      </c>
    </row>
    <row r="276" spans="1:7" ht="19.5" thickBot="1" x14ac:dyDescent="0.35">
      <c r="A276" s="407"/>
      <c r="B276" s="121" t="s">
        <v>80</v>
      </c>
      <c r="C276" s="387"/>
      <c r="D276" s="409"/>
      <c r="E276" s="281">
        <f>SUM(E277:E285)</f>
        <v>0.65</v>
      </c>
      <c r="F276" s="282">
        <f>SUM(F277:F285)</f>
        <v>0</v>
      </c>
      <c r="G276" s="307">
        <f>E276-F276</f>
        <v>0.65</v>
      </c>
    </row>
    <row r="277" spans="1:7" x14ac:dyDescent="0.3">
      <c r="A277" s="407"/>
      <c r="B277" s="116" t="s">
        <v>370</v>
      </c>
      <c r="C277" s="269">
        <v>44467</v>
      </c>
      <c r="D277" s="40">
        <v>119</v>
      </c>
      <c r="E277" s="107">
        <f>Химия!E211</f>
        <v>0.05</v>
      </c>
      <c r="F277" s="13">
        <f>Химия!F211</f>
        <v>0</v>
      </c>
      <c r="G277" s="14">
        <f>E277-F277</f>
        <v>0.05</v>
      </c>
    </row>
    <row r="278" spans="1:7" x14ac:dyDescent="0.3">
      <c r="A278" s="407"/>
      <c r="B278" s="18" t="s">
        <v>371</v>
      </c>
      <c r="C278" s="203">
        <v>44467</v>
      </c>
      <c r="D278" s="41">
        <v>119</v>
      </c>
      <c r="E278" s="108">
        <f>Химия!E212</f>
        <v>0.05</v>
      </c>
      <c r="F278" s="3">
        <f>Химия!F212</f>
        <v>0</v>
      </c>
      <c r="G278" s="4">
        <f>E278-F278</f>
        <v>0.05</v>
      </c>
    </row>
    <row r="279" spans="1:7" x14ac:dyDescent="0.3">
      <c r="A279" s="407"/>
      <c r="B279" s="18" t="s">
        <v>372</v>
      </c>
      <c r="C279" s="203">
        <v>44467</v>
      </c>
      <c r="D279" s="41">
        <v>119</v>
      </c>
      <c r="E279" s="108">
        <f>Химия!E213</f>
        <v>0.05</v>
      </c>
      <c r="F279" s="3">
        <f>Химия!F213</f>
        <v>0</v>
      </c>
      <c r="G279" s="4">
        <f t="shared" ref="G279:G285" si="22">E279-F279</f>
        <v>0.05</v>
      </c>
    </row>
    <row r="280" spans="1:7" x14ac:dyDescent="0.3">
      <c r="A280" s="407"/>
      <c r="B280" s="18" t="s">
        <v>373</v>
      </c>
      <c r="C280" s="203">
        <v>44467</v>
      </c>
      <c r="D280" s="41">
        <v>119</v>
      </c>
      <c r="E280" s="108">
        <f>Химия!E214</f>
        <v>0.1</v>
      </c>
      <c r="F280" s="3">
        <f>Химия!F214</f>
        <v>0</v>
      </c>
      <c r="G280" s="4">
        <f t="shared" si="22"/>
        <v>0.1</v>
      </c>
    </row>
    <row r="281" spans="1:7" x14ac:dyDescent="0.3">
      <c r="A281" s="407"/>
      <c r="B281" s="18" t="s">
        <v>374</v>
      </c>
      <c r="C281" s="203">
        <v>44467</v>
      </c>
      <c r="D281" s="41">
        <v>119</v>
      </c>
      <c r="E281" s="108">
        <f>Химия!E215</f>
        <v>0.05</v>
      </c>
      <c r="F281" s="3">
        <f>Химия!F215</f>
        <v>0</v>
      </c>
      <c r="G281" s="4">
        <f t="shared" si="22"/>
        <v>0.05</v>
      </c>
    </row>
    <row r="282" spans="1:7" x14ac:dyDescent="0.3">
      <c r="A282" s="407"/>
      <c r="B282" s="18" t="s">
        <v>375</v>
      </c>
      <c r="C282" s="203">
        <v>44467</v>
      </c>
      <c r="D282" s="41">
        <v>119</v>
      </c>
      <c r="E282" s="108">
        <f>Химия!E216</f>
        <v>0.05</v>
      </c>
      <c r="F282" s="3">
        <f>Химия!F216</f>
        <v>0</v>
      </c>
      <c r="G282" s="4">
        <f t="shared" si="22"/>
        <v>0.05</v>
      </c>
    </row>
    <row r="283" spans="1:7" x14ac:dyDescent="0.3">
      <c r="A283" s="407"/>
      <c r="B283" s="18" t="s">
        <v>376</v>
      </c>
      <c r="C283" s="203">
        <v>44467</v>
      </c>
      <c r="D283" s="41">
        <v>119</v>
      </c>
      <c r="E283" s="108">
        <f>Химия!E217</f>
        <v>0.05</v>
      </c>
      <c r="F283" s="3">
        <f>Химия!F217</f>
        <v>0</v>
      </c>
      <c r="G283" s="4">
        <f t="shared" si="22"/>
        <v>0.05</v>
      </c>
    </row>
    <row r="284" spans="1:7" x14ac:dyDescent="0.3">
      <c r="A284" s="407"/>
      <c r="B284" s="18" t="s">
        <v>421</v>
      </c>
      <c r="C284" s="203">
        <v>44467</v>
      </c>
      <c r="D284" s="41">
        <v>119</v>
      </c>
      <c r="E284" s="108">
        <f>Химия!E218</f>
        <v>0.2</v>
      </c>
      <c r="F284" s="3">
        <f>Химия!F218</f>
        <v>0</v>
      </c>
      <c r="G284" s="4">
        <f t="shared" si="22"/>
        <v>0.2</v>
      </c>
    </row>
    <row r="285" spans="1:7" ht="19.5" thickBot="1" x14ac:dyDescent="0.35">
      <c r="A285" s="407"/>
      <c r="B285" s="117" t="s">
        <v>378</v>
      </c>
      <c r="C285" s="254">
        <v>44467</v>
      </c>
      <c r="D285" s="38">
        <v>119</v>
      </c>
      <c r="E285" s="135">
        <f>Химия!E219</f>
        <v>0.05</v>
      </c>
      <c r="F285" s="255">
        <f>Химия!F219</f>
        <v>0</v>
      </c>
      <c r="G285" s="15">
        <f t="shared" si="22"/>
        <v>0.05</v>
      </c>
    </row>
    <row r="286" spans="1:7" ht="19.5" thickBot="1" x14ac:dyDescent="0.35">
      <c r="A286" s="407"/>
      <c r="B286" s="121" t="s">
        <v>81</v>
      </c>
      <c r="C286" s="387"/>
      <c r="D286" s="388"/>
      <c r="E286" s="132">
        <f>SUM(E287:E291)</f>
        <v>0.25</v>
      </c>
      <c r="F286" s="259">
        <f>SUM(F287:F291)</f>
        <v>0</v>
      </c>
      <c r="G286" s="21">
        <f>E286-F286</f>
        <v>0.25</v>
      </c>
    </row>
    <row r="287" spans="1:7" x14ac:dyDescent="0.3">
      <c r="A287" s="407"/>
      <c r="B287" s="116" t="s">
        <v>476</v>
      </c>
      <c r="C287" s="269">
        <v>44467</v>
      </c>
      <c r="D287" s="40">
        <v>119</v>
      </c>
      <c r="E287" s="176">
        <f>Химия!E221</f>
        <v>0.05</v>
      </c>
      <c r="F287" s="261">
        <f>Химия!F221</f>
        <v>0</v>
      </c>
      <c r="G287" s="10">
        <f>E287-F287</f>
        <v>0.05</v>
      </c>
    </row>
    <row r="288" spans="1:7" x14ac:dyDescent="0.3">
      <c r="A288" s="407"/>
      <c r="B288" s="18" t="s">
        <v>380</v>
      </c>
      <c r="C288" s="203">
        <v>44467</v>
      </c>
      <c r="D288" s="41">
        <v>119</v>
      </c>
      <c r="E288" s="108">
        <f>Химия!E222</f>
        <v>0.05</v>
      </c>
      <c r="F288" s="3">
        <f>Химия!F222</f>
        <v>0</v>
      </c>
      <c r="G288" s="4">
        <f>E288-F288</f>
        <v>0.05</v>
      </c>
    </row>
    <row r="289" spans="1:8" x14ac:dyDescent="0.3">
      <c r="A289" s="407"/>
      <c r="B289" s="18" t="s">
        <v>381</v>
      </c>
      <c r="C289" s="203">
        <v>44467</v>
      </c>
      <c r="D289" s="41">
        <v>119</v>
      </c>
      <c r="E289" s="108">
        <f>Химия!E223</f>
        <v>0.05</v>
      </c>
      <c r="F289" s="3">
        <f>Химия!F223</f>
        <v>0</v>
      </c>
      <c r="G289" s="4">
        <f t="shared" ref="G289:G309" si="23">E289-F289</f>
        <v>0.05</v>
      </c>
    </row>
    <row r="290" spans="1:8" x14ac:dyDescent="0.3">
      <c r="A290" s="407"/>
      <c r="B290" s="18" t="s">
        <v>382</v>
      </c>
      <c r="C290" s="203">
        <v>44467</v>
      </c>
      <c r="D290" s="41">
        <v>119</v>
      </c>
      <c r="E290" s="108">
        <f>Химия!E224</f>
        <v>0.05</v>
      </c>
      <c r="F290" s="3">
        <f>Химия!F224</f>
        <v>0</v>
      </c>
      <c r="G290" s="4">
        <f t="shared" si="23"/>
        <v>0.05</v>
      </c>
    </row>
    <row r="291" spans="1:8" ht="19.5" thickBot="1" x14ac:dyDescent="0.35">
      <c r="A291" s="407"/>
      <c r="B291" s="117" t="s">
        <v>383</v>
      </c>
      <c r="C291" s="254">
        <v>44467</v>
      </c>
      <c r="D291" s="38">
        <v>119</v>
      </c>
      <c r="E291" s="109">
        <f>Химия!E225</f>
        <v>0.05</v>
      </c>
      <c r="F291" s="8">
        <f>Химия!F225</f>
        <v>0</v>
      </c>
      <c r="G291" s="9">
        <f t="shared" si="23"/>
        <v>0.05</v>
      </c>
    </row>
    <row r="292" spans="1:8" ht="19.5" thickBot="1" x14ac:dyDescent="0.35">
      <c r="A292" s="407"/>
      <c r="B292" s="123" t="s">
        <v>463</v>
      </c>
      <c r="C292" s="389"/>
      <c r="D292" s="390"/>
      <c r="E292" s="357">
        <f>E293</f>
        <v>0.05</v>
      </c>
      <c r="F292" s="282">
        <f>F293</f>
        <v>0</v>
      </c>
      <c r="G292" s="307">
        <f t="shared" si="23"/>
        <v>0.05</v>
      </c>
    </row>
    <row r="293" spans="1:8" ht="19.5" thickBot="1" x14ac:dyDescent="0.35">
      <c r="A293" s="407"/>
      <c r="B293" s="327" t="s">
        <v>457</v>
      </c>
      <c r="C293" s="328">
        <v>44467</v>
      </c>
      <c r="D293" s="134">
        <v>119</v>
      </c>
      <c r="E293" s="198">
        <f>Химия!E227</f>
        <v>0.05</v>
      </c>
      <c r="F293" s="199">
        <f>Химия!F227</f>
        <v>0</v>
      </c>
      <c r="G293" s="16">
        <f t="shared" si="23"/>
        <v>0.05</v>
      </c>
    </row>
    <row r="294" spans="1:8" ht="19.5" thickBot="1" x14ac:dyDescent="0.35">
      <c r="A294" s="407"/>
      <c r="B294" s="119" t="s">
        <v>465</v>
      </c>
      <c r="C294" s="332"/>
      <c r="D294" s="161"/>
      <c r="E294" s="281">
        <f>E295</f>
        <v>0.05</v>
      </c>
      <c r="F294" s="282">
        <f>F295</f>
        <v>0</v>
      </c>
      <c r="G294" s="307">
        <f t="shared" si="23"/>
        <v>0.05</v>
      </c>
    </row>
    <row r="295" spans="1:8" ht="19.5" thickBot="1" x14ac:dyDescent="0.35">
      <c r="A295" s="407"/>
      <c r="B295" s="317" t="s">
        <v>466</v>
      </c>
      <c r="C295" s="204">
        <v>44467</v>
      </c>
      <c r="D295" s="43">
        <v>119</v>
      </c>
      <c r="E295" s="198">
        <f>Химия!E229</f>
        <v>0.05</v>
      </c>
      <c r="F295" s="199">
        <f>Химия!F229</f>
        <v>0</v>
      </c>
      <c r="G295" s="16">
        <f t="shared" si="23"/>
        <v>0.05</v>
      </c>
    </row>
    <row r="296" spans="1:8" ht="19.5" thickBot="1" x14ac:dyDescent="0.35">
      <c r="A296" s="407"/>
      <c r="B296" s="124" t="s">
        <v>82</v>
      </c>
      <c r="C296" s="391"/>
      <c r="D296" s="392"/>
      <c r="E296" s="281">
        <f>SUM(E297:E308)</f>
        <v>15</v>
      </c>
      <c r="F296" s="282">
        <f>SUM(F297:F308)</f>
        <v>0</v>
      </c>
      <c r="G296" s="307">
        <f t="shared" si="23"/>
        <v>15</v>
      </c>
      <c r="H296" s="183" t="b">
        <f>G296=Химия!G230</f>
        <v>1</v>
      </c>
    </row>
    <row r="297" spans="1:8" x14ac:dyDescent="0.3">
      <c r="A297" s="407"/>
      <c r="B297" s="112" t="s">
        <v>384</v>
      </c>
      <c r="C297" s="201">
        <v>44467</v>
      </c>
      <c r="D297" s="37">
        <v>119</v>
      </c>
      <c r="E297" s="107">
        <f>Химия!E231</f>
        <v>1</v>
      </c>
      <c r="F297" s="13">
        <f>Химия!F231</f>
        <v>0</v>
      </c>
      <c r="G297" s="14">
        <f t="shared" si="23"/>
        <v>1</v>
      </c>
    </row>
    <row r="298" spans="1:8" x14ac:dyDescent="0.3">
      <c r="A298" s="407"/>
      <c r="B298" s="18" t="s">
        <v>385</v>
      </c>
      <c r="C298" s="203">
        <v>44467</v>
      </c>
      <c r="D298" s="41">
        <v>119</v>
      </c>
      <c r="E298" s="108">
        <f>Химия!E232</f>
        <v>1</v>
      </c>
      <c r="F298" s="3">
        <f>Химия!F232</f>
        <v>0</v>
      </c>
      <c r="G298" s="4">
        <f t="shared" si="23"/>
        <v>1</v>
      </c>
    </row>
    <row r="299" spans="1:8" x14ac:dyDescent="0.3">
      <c r="A299" s="407"/>
      <c r="B299" s="18" t="s">
        <v>386</v>
      </c>
      <c r="C299" s="203">
        <v>44467</v>
      </c>
      <c r="D299" s="41">
        <v>119</v>
      </c>
      <c r="E299" s="108">
        <f>Химия!E233</f>
        <v>1</v>
      </c>
      <c r="F299" s="3">
        <f>Химия!F233</f>
        <v>0</v>
      </c>
      <c r="G299" s="4">
        <f t="shared" si="23"/>
        <v>1</v>
      </c>
    </row>
    <row r="300" spans="1:8" x14ac:dyDescent="0.3">
      <c r="A300" s="407"/>
      <c r="B300" s="18" t="s">
        <v>387</v>
      </c>
      <c r="C300" s="203">
        <v>44467</v>
      </c>
      <c r="D300" s="41">
        <v>119</v>
      </c>
      <c r="E300" s="108">
        <f>Химия!E234</f>
        <v>1</v>
      </c>
      <c r="F300" s="3">
        <f>Химия!F234</f>
        <v>0</v>
      </c>
      <c r="G300" s="4">
        <f t="shared" si="23"/>
        <v>1</v>
      </c>
    </row>
    <row r="301" spans="1:8" x14ac:dyDescent="0.3">
      <c r="A301" s="407"/>
      <c r="B301" s="18" t="s">
        <v>388</v>
      </c>
      <c r="C301" s="203">
        <v>44467</v>
      </c>
      <c r="D301" s="41">
        <v>119</v>
      </c>
      <c r="E301" s="108">
        <f>Химия!E235</f>
        <v>1</v>
      </c>
      <c r="F301" s="3">
        <f>Химия!F235</f>
        <v>0</v>
      </c>
      <c r="G301" s="4">
        <f t="shared" si="23"/>
        <v>1</v>
      </c>
    </row>
    <row r="302" spans="1:8" x14ac:dyDescent="0.3">
      <c r="A302" s="407"/>
      <c r="B302" s="18" t="s">
        <v>436</v>
      </c>
      <c r="C302" s="203">
        <v>44467</v>
      </c>
      <c r="D302" s="41">
        <v>119</v>
      </c>
      <c r="E302" s="108">
        <f>Химия!E236</f>
        <v>1</v>
      </c>
      <c r="F302" s="3">
        <f>Химия!F236</f>
        <v>0</v>
      </c>
      <c r="G302" s="4">
        <f t="shared" si="23"/>
        <v>1</v>
      </c>
    </row>
    <row r="303" spans="1:8" x14ac:dyDescent="0.3">
      <c r="A303" s="407"/>
      <c r="B303" s="18" t="s">
        <v>390</v>
      </c>
      <c r="C303" s="203">
        <v>44467</v>
      </c>
      <c r="D303" s="41">
        <v>119</v>
      </c>
      <c r="E303" s="108">
        <f>Химия!E237</f>
        <v>1</v>
      </c>
      <c r="F303" s="3">
        <f>Химия!F237</f>
        <v>0</v>
      </c>
      <c r="G303" s="4">
        <f t="shared" si="23"/>
        <v>1</v>
      </c>
    </row>
    <row r="304" spans="1:8" x14ac:dyDescent="0.3">
      <c r="A304" s="407"/>
      <c r="B304" s="18" t="s">
        <v>391</v>
      </c>
      <c r="C304" s="203">
        <v>44467</v>
      </c>
      <c r="D304" s="41">
        <v>119</v>
      </c>
      <c r="E304" s="108">
        <f>Химия!E238</f>
        <v>1</v>
      </c>
      <c r="F304" s="3">
        <f>Химия!F238</f>
        <v>0</v>
      </c>
      <c r="G304" s="4">
        <f t="shared" si="23"/>
        <v>1</v>
      </c>
    </row>
    <row r="305" spans="1:8" x14ac:dyDescent="0.3">
      <c r="A305" s="407"/>
      <c r="B305" s="18" t="s">
        <v>392</v>
      </c>
      <c r="C305" s="203">
        <v>44467</v>
      </c>
      <c r="D305" s="41">
        <v>119</v>
      </c>
      <c r="E305" s="108">
        <f>Химия!E239</f>
        <v>1</v>
      </c>
      <c r="F305" s="3">
        <f>Химия!F239</f>
        <v>0</v>
      </c>
      <c r="G305" s="4">
        <f t="shared" si="23"/>
        <v>1</v>
      </c>
    </row>
    <row r="306" spans="1:8" x14ac:dyDescent="0.3">
      <c r="A306" s="407"/>
      <c r="B306" s="18" t="s">
        <v>393</v>
      </c>
      <c r="C306" s="203">
        <v>44467</v>
      </c>
      <c r="D306" s="41">
        <v>119</v>
      </c>
      <c r="E306" s="108">
        <f>Химия!E240</f>
        <v>1</v>
      </c>
      <c r="F306" s="3">
        <f>Химия!F240</f>
        <v>0</v>
      </c>
      <c r="G306" s="4">
        <f t="shared" si="23"/>
        <v>1</v>
      </c>
    </row>
    <row r="307" spans="1:8" x14ac:dyDescent="0.3">
      <c r="A307" s="407"/>
      <c r="B307" s="18" t="s">
        <v>394</v>
      </c>
      <c r="C307" s="203">
        <v>44467</v>
      </c>
      <c r="D307" s="41">
        <v>119</v>
      </c>
      <c r="E307" s="108">
        <f>Химия!E241</f>
        <v>1</v>
      </c>
      <c r="F307" s="3">
        <f>Химия!F241</f>
        <v>0</v>
      </c>
      <c r="G307" s="4">
        <f t="shared" si="23"/>
        <v>1</v>
      </c>
    </row>
    <row r="308" spans="1:8" ht="19.5" thickBot="1" x14ac:dyDescent="0.35">
      <c r="A308" s="408"/>
      <c r="B308" s="113" t="s">
        <v>395</v>
      </c>
      <c r="C308" s="204">
        <v>44467</v>
      </c>
      <c r="D308" s="43">
        <v>119</v>
      </c>
      <c r="E308" s="109">
        <f>Химия!E242</f>
        <v>4</v>
      </c>
      <c r="F308" s="8">
        <f>Химия!F242</f>
        <v>0</v>
      </c>
      <c r="G308" s="9">
        <f t="shared" si="23"/>
        <v>4</v>
      </c>
    </row>
    <row r="309" spans="1:8" ht="27" thickBot="1" x14ac:dyDescent="0.45">
      <c r="A309" s="102">
        <v>6</v>
      </c>
      <c r="B309" s="333" t="s">
        <v>83</v>
      </c>
      <c r="C309" s="393"/>
      <c r="D309" s="394"/>
      <c r="E309" s="358">
        <f>E310+E322+E326+E330+E331+E332+E333+E334+E335+E336+E337+E338+E339+E346+E345+E350</f>
        <v>486</v>
      </c>
      <c r="F309" s="359">
        <f>F310+F322+F326+F330+F331+F332+F333+F334+F335+F336+F337+F338+F339+F346+F345+F350</f>
        <v>0</v>
      </c>
      <c r="G309" s="212">
        <f t="shared" si="23"/>
        <v>486</v>
      </c>
      <c r="H309" s="369" t="b">
        <f>G309=Физика!G301</f>
        <v>1</v>
      </c>
    </row>
    <row r="310" spans="1:8" ht="19.5" thickBot="1" x14ac:dyDescent="0.35">
      <c r="A310" s="395"/>
      <c r="B310" s="119" t="s">
        <v>84</v>
      </c>
      <c r="C310" s="398"/>
      <c r="D310" s="399"/>
      <c r="E310" s="360">
        <f>SUM(E311:E321)</f>
        <v>11</v>
      </c>
      <c r="F310" s="361">
        <f>SUM(F311:F321)</f>
        <v>0</v>
      </c>
      <c r="G310" s="229">
        <f>E310-F310</f>
        <v>11</v>
      </c>
    </row>
    <row r="311" spans="1:8" x14ac:dyDescent="0.3">
      <c r="A311" s="396"/>
      <c r="B311" s="112" t="s">
        <v>85</v>
      </c>
      <c r="C311" s="5" t="s">
        <v>415</v>
      </c>
      <c r="D311" s="47">
        <v>64</v>
      </c>
      <c r="E311" s="23">
        <f>Физика!E303</f>
        <v>1</v>
      </c>
      <c r="F311" s="214">
        <f>Физика!F303</f>
        <v>0</v>
      </c>
      <c r="G311" s="82">
        <f>E311-F311</f>
        <v>1</v>
      </c>
    </row>
    <row r="312" spans="1:8" x14ac:dyDescent="0.3">
      <c r="A312" s="396"/>
      <c r="B312" s="18" t="s">
        <v>50</v>
      </c>
      <c r="C312" s="5" t="s">
        <v>415</v>
      </c>
      <c r="D312" s="47">
        <v>64</v>
      </c>
      <c r="E312" s="6">
        <f>Физика!E304</f>
        <v>1</v>
      </c>
      <c r="F312" s="216">
        <f>Физика!F304</f>
        <v>0</v>
      </c>
      <c r="G312" s="30">
        <f t="shared" ref="G312:G321" si="24">E312-F312</f>
        <v>1</v>
      </c>
    </row>
    <row r="313" spans="1:8" x14ac:dyDescent="0.3">
      <c r="A313" s="396"/>
      <c r="B313" s="18" t="s">
        <v>86</v>
      </c>
      <c r="C313" s="5" t="s">
        <v>415</v>
      </c>
      <c r="D313" s="47">
        <v>64</v>
      </c>
      <c r="E313" s="6">
        <f>Физика!E305</f>
        <v>1</v>
      </c>
      <c r="F313" s="216">
        <f>Физика!F305</f>
        <v>0</v>
      </c>
      <c r="G313" s="30">
        <f t="shared" si="24"/>
        <v>1</v>
      </c>
    </row>
    <row r="314" spans="1:8" x14ac:dyDescent="0.3">
      <c r="A314" s="396"/>
      <c r="B314" s="18" t="s">
        <v>87</v>
      </c>
      <c r="C314" s="5" t="s">
        <v>415</v>
      </c>
      <c r="D314" s="47">
        <v>64</v>
      </c>
      <c r="E314" s="6">
        <f>Физика!E306</f>
        <v>1</v>
      </c>
      <c r="F314" s="216">
        <f>Физика!F306</f>
        <v>0</v>
      </c>
      <c r="G314" s="30">
        <f t="shared" si="24"/>
        <v>1</v>
      </c>
    </row>
    <row r="315" spans="1:8" x14ac:dyDescent="0.3">
      <c r="A315" s="396"/>
      <c r="B315" s="18" t="s">
        <v>88</v>
      </c>
      <c r="C315" s="5" t="s">
        <v>415</v>
      </c>
      <c r="D315" s="47">
        <v>64</v>
      </c>
      <c r="E315" s="6">
        <f>Физика!E307</f>
        <v>1</v>
      </c>
      <c r="F315" s="216">
        <f>Физика!F307</f>
        <v>0</v>
      </c>
      <c r="G315" s="30">
        <f t="shared" si="24"/>
        <v>1</v>
      </c>
    </row>
    <row r="316" spans="1:8" x14ac:dyDescent="0.3">
      <c r="A316" s="396"/>
      <c r="B316" s="18" t="s">
        <v>89</v>
      </c>
      <c r="C316" s="5" t="s">
        <v>415</v>
      </c>
      <c r="D316" s="47">
        <v>64</v>
      </c>
      <c r="E316" s="6">
        <f>Физика!E308</f>
        <v>1</v>
      </c>
      <c r="F316" s="216">
        <f>Физика!F308</f>
        <v>0</v>
      </c>
      <c r="G316" s="30">
        <f t="shared" si="24"/>
        <v>1</v>
      </c>
    </row>
    <row r="317" spans="1:8" x14ac:dyDescent="0.3">
      <c r="A317" s="396"/>
      <c r="B317" s="18" t="s">
        <v>90</v>
      </c>
      <c r="C317" s="5" t="s">
        <v>415</v>
      </c>
      <c r="D317" s="47">
        <v>64</v>
      </c>
      <c r="E317" s="6">
        <f>Физика!E309</f>
        <v>1</v>
      </c>
      <c r="F317" s="216">
        <f>Физика!F309</f>
        <v>0</v>
      </c>
      <c r="G317" s="30">
        <f t="shared" si="24"/>
        <v>1</v>
      </c>
    </row>
    <row r="318" spans="1:8" x14ac:dyDescent="0.3">
      <c r="A318" s="396"/>
      <c r="B318" s="18" t="s">
        <v>91</v>
      </c>
      <c r="C318" s="5" t="s">
        <v>415</v>
      </c>
      <c r="D318" s="47">
        <v>64</v>
      </c>
      <c r="E318" s="6">
        <f>Физика!E310</f>
        <v>1</v>
      </c>
      <c r="F318" s="216">
        <f>Физика!F310</f>
        <v>0</v>
      </c>
      <c r="G318" s="30">
        <f t="shared" si="24"/>
        <v>1</v>
      </c>
    </row>
    <row r="319" spans="1:8" x14ac:dyDescent="0.3">
      <c r="A319" s="396"/>
      <c r="B319" s="18" t="s">
        <v>92</v>
      </c>
      <c r="C319" s="5" t="s">
        <v>415</v>
      </c>
      <c r="D319" s="47">
        <v>64</v>
      </c>
      <c r="E319" s="6">
        <f>Физика!E311</f>
        <v>1</v>
      </c>
      <c r="F319" s="216">
        <f>Физика!F311</f>
        <v>0</v>
      </c>
      <c r="G319" s="30">
        <f t="shared" si="24"/>
        <v>1</v>
      </c>
    </row>
    <row r="320" spans="1:8" x14ac:dyDescent="0.3">
      <c r="A320" s="396"/>
      <c r="B320" s="18" t="s">
        <v>93</v>
      </c>
      <c r="C320" s="5" t="s">
        <v>415</v>
      </c>
      <c r="D320" s="47">
        <v>64</v>
      </c>
      <c r="E320" s="6">
        <f>Физика!E312</f>
        <v>1</v>
      </c>
      <c r="F320" s="216">
        <f>Физика!F312</f>
        <v>0</v>
      </c>
      <c r="G320" s="30">
        <f t="shared" si="24"/>
        <v>1</v>
      </c>
    </row>
    <row r="321" spans="1:7" ht="19.5" thickBot="1" x14ac:dyDescent="0.35">
      <c r="A321" s="396"/>
      <c r="B321" s="113" t="s">
        <v>94</v>
      </c>
      <c r="C321" s="5" t="s">
        <v>415</v>
      </c>
      <c r="D321" s="47">
        <v>64</v>
      </c>
      <c r="E321" s="7">
        <f>Физика!E313</f>
        <v>1</v>
      </c>
      <c r="F321" s="218">
        <f>Физика!F313</f>
        <v>0</v>
      </c>
      <c r="G321" s="31">
        <f t="shared" si="24"/>
        <v>1</v>
      </c>
    </row>
    <row r="322" spans="1:7" ht="19.5" thickBot="1" x14ac:dyDescent="0.35">
      <c r="A322" s="396"/>
      <c r="B322" s="123" t="s">
        <v>95</v>
      </c>
      <c r="C322" s="400"/>
      <c r="D322" s="401"/>
      <c r="E322" s="362">
        <f>E323+E324+E325</f>
        <v>3</v>
      </c>
      <c r="F322" s="363">
        <f>F323+F324+F325</f>
        <v>0</v>
      </c>
      <c r="G322" s="364">
        <f>E322-F322</f>
        <v>3</v>
      </c>
    </row>
    <row r="323" spans="1:7" x14ac:dyDescent="0.3">
      <c r="A323" s="396"/>
      <c r="B323" s="112" t="s">
        <v>396</v>
      </c>
      <c r="C323" s="11" t="s">
        <v>415</v>
      </c>
      <c r="D323" s="106">
        <v>64</v>
      </c>
      <c r="E323" s="23">
        <f>Физика!E315</f>
        <v>1</v>
      </c>
      <c r="F323" s="214">
        <f>Физика!F315</f>
        <v>0</v>
      </c>
      <c r="G323" s="82">
        <f>E323-F323</f>
        <v>1</v>
      </c>
    </row>
    <row r="324" spans="1:7" x14ac:dyDescent="0.3">
      <c r="A324" s="396"/>
      <c r="B324" s="18" t="s">
        <v>397</v>
      </c>
      <c r="C324" s="5" t="s">
        <v>415</v>
      </c>
      <c r="D324" s="47">
        <v>64</v>
      </c>
      <c r="E324" s="6">
        <f>Физика!E316</f>
        <v>1</v>
      </c>
      <c r="F324" s="216">
        <f>Физика!F316</f>
        <v>0</v>
      </c>
      <c r="G324" s="30">
        <f t="shared" ref="G324:G325" si="25">E324-F324</f>
        <v>1</v>
      </c>
    </row>
    <row r="325" spans="1:7" ht="19.5" thickBot="1" x14ac:dyDescent="0.35">
      <c r="A325" s="396"/>
      <c r="B325" s="113" t="s">
        <v>398</v>
      </c>
      <c r="C325" s="29" t="s">
        <v>415</v>
      </c>
      <c r="D325" s="54">
        <v>64</v>
      </c>
      <c r="E325" s="7">
        <f>Физика!E317</f>
        <v>1</v>
      </c>
      <c r="F325" s="218">
        <f>Физика!F317</f>
        <v>0</v>
      </c>
      <c r="G325" s="31">
        <f t="shared" si="25"/>
        <v>1</v>
      </c>
    </row>
    <row r="326" spans="1:7" ht="19.5" thickBot="1" x14ac:dyDescent="0.35">
      <c r="A326" s="396"/>
      <c r="B326" s="136" t="s">
        <v>96</v>
      </c>
      <c r="C326" s="402"/>
      <c r="D326" s="403"/>
      <c r="E326" s="362">
        <f>E327+E328+E329</f>
        <v>3</v>
      </c>
      <c r="F326" s="363">
        <f>F327+F328+F329</f>
        <v>0</v>
      </c>
      <c r="G326" s="364">
        <f>E326-F326</f>
        <v>3</v>
      </c>
    </row>
    <row r="327" spans="1:7" x14ac:dyDescent="0.3">
      <c r="A327" s="396"/>
      <c r="B327" s="112" t="s">
        <v>396</v>
      </c>
      <c r="C327" s="11" t="s">
        <v>415</v>
      </c>
      <c r="D327" s="106">
        <v>64</v>
      </c>
      <c r="E327" s="23">
        <f>Физика!E319</f>
        <v>1</v>
      </c>
      <c r="F327" s="214">
        <f>Физика!F319</f>
        <v>0</v>
      </c>
      <c r="G327" s="82">
        <f>E327-F327</f>
        <v>1</v>
      </c>
    </row>
    <row r="328" spans="1:7" x14ac:dyDescent="0.3">
      <c r="A328" s="396"/>
      <c r="B328" s="18" t="s">
        <v>397</v>
      </c>
      <c r="C328" s="5" t="s">
        <v>415</v>
      </c>
      <c r="D328" s="47">
        <v>64</v>
      </c>
      <c r="E328" s="6">
        <f>Физика!E320</f>
        <v>1</v>
      </c>
      <c r="F328" s="216">
        <f>Физика!F320</f>
        <v>0</v>
      </c>
      <c r="G328" s="30">
        <f t="shared" ref="G328:G329" si="26">E328-F328</f>
        <v>1</v>
      </c>
    </row>
    <row r="329" spans="1:7" ht="19.5" thickBot="1" x14ac:dyDescent="0.35">
      <c r="A329" s="396"/>
      <c r="B329" s="113" t="s">
        <v>398</v>
      </c>
      <c r="C329" s="29" t="s">
        <v>415</v>
      </c>
      <c r="D329" s="54">
        <v>64</v>
      </c>
      <c r="E329" s="24">
        <f>Физика!E321</f>
        <v>1</v>
      </c>
      <c r="F329" s="219">
        <f>Физика!F321</f>
        <v>0</v>
      </c>
      <c r="G329" s="34">
        <f t="shared" si="26"/>
        <v>1</v>
      </c>
    </row>
    <row r="330" spans="1:7" x14ac:dyDescent="0.3">
      <c r="A330" s="396"/>
      <c r="B330" s="116" t="s">
        <v>97</v>
      </c>
      <c r="C330" s="128" t="s">
        <v>415</v>
      </c>
      <c r="D330" s="220">
        <v>64</v>
      </c>
      <c r="E330" s="23">
        <f>Физика!E322</f>
        <v>1</v>
      </c>
      <c r="F330" s="214">
        <f>Физика!F322</f>
        <v>0</v>
      </c>
      <c r="G330" s="82">
        <f>E330-F330</f>
        <v>1</v>
      </c>
    </row>
    <row r="331" spans="1:7" x14ac:dyDescent="0.3">
      <c r="A331" s="396"/>
      <c r="B331" s="18" t="s">
        <v>98</v>
      </c>
      <c r="C331" s="5" t="s">
        <v>415</v>
      </c>
      <c r="D331" s="47">
        <v>64</v>
      </c>
      <c r="E331" s="6">
        <f>Физика!E323</f>
        <v>1</v>
      </c>
      <c r="F331" s="216">
        <f>Физика!F323</f>
        <v>0</v>
      </c>
      <c r="G331" s="30">
        <f t="shared" ref="G331:G338" si="27">E331-F331</f>
        <v>1</v>
      </c>
    </row>
    <row r="332" spans="1:7" x14ac:dyDescent="0.3">
      <c r="A332" s="396"/>
      <c r="B332" s="18" t="s">
        <v>99</v>
      </c>
      <c r="C332" s="5" t="s">
        <v>415</v>
      </c>
      <c r="D332" s="47">
        <v>64</v>
      </c>
      <c r="E332" s="6">
        <f>Физика!E324</f>
        <v>1</v>
      </c>
      <c r="F332" s="216">
        <f>Физика!F324</f>
        <v>0</v>
      </c>
      <c r="G332" s="30">
        <f t="shared" si="27"/>
        <v>1</v>
      </c>
    </row>
    <row r="333" spans="1:7" x14ac:dyDescent="0.3">
      <c r="A333" s="396"/>
      <c r="B333" s="18" t="s">
        <v>100</v>
      </c>
      <c r="C333" s="5" t="s">
        <v>415</v>
      </c>
      <c r="D333" s="47">
        <v>64</v>
      </c>
      <c r="E333" s="6">
        <f>Физика!E325</f>
        <v>1</v>
      </c>
      <c r="F333" s="216">
        <f>Физика!F325</f>
        <v>0</v>
      </c>
      <c r="G333" s="30">
        <f t="shared" si="27"/>
        <v>1</v>
      </c>
    </row>
    <row r="334" spans="1:7" x14ac:dyDescent="0.3">
      <c r="A334" s="396"/>
      <c r="B334" s="18" t="s">
        <v>101</v>
      </c>
      <c r="C334" s="5" t="s">
        <v>415</v>
      </c>
      <c r="D334" s="47">
        <v>64</v>
      </c>
      <c r="E334" s="6">
        <f>Физика!E326</f>
        <v>1</v>
      </c>
      <c r="F334" s="216">
        <f>Физика!F326</f>
        <v>0</v>
      </c>
      <c r="G334" s="30">
        <f t="shared" si="27"/>
        <v>1</v>
      </c>
    </row>
    <row r="335" spans="1:7" x14ac:dyDescent="0.3">
      <c r="A335" s="396"/>
      <c r="B335" s="18" t="s">
        <v>102</v>
      </c>
      <c r="C335" s="5" t="s">
        <v>415</v>
      </c>
      <c r="D335" s="47">
        <v>64</v>
      </c>
      <c r="E335" s="6">
        <f>Физика!E327</f>
        <v>1</v>
      </c>
      <c r="F335" s="216">
        <f>Физика!F327</f>
        <v>0</v>
      </c>
      <c r="G335" s="30">
        <f t="shared" si="27"/>
        <v>1</v>
      </c>
    </row>
    <row r="336" spans="1:7" x14ac:dyDescent="0.3">
      <c r="A336" s="396"/>
      <c r="B336" s="18" t="s">
        <v>103</v>
      </c>
      <c r="C336" s="5" t="s">
        <v>415</v>
      </c>
      <c r="D336" s="47">
        <v>64</v>
      </c>
      <c r="E336" s="6">
        <f>Физика!E328</f>
        <v>1</v>
      </c>
      <c r="F336" s="216">
        <f>Физика!F328</f>
        <v>0</v>
      </c>
      <c r="G336" s="30">
        <f t="shared" si="27"/>
        <v>1</v>
      </c>
    </row>
    <row r="337" spans="1:7" x14ac:dyDescent="0.3">
      <c r="A337" s="396"/>
      <c r="B337" s="18" t="s">
        <v>104</v>
      </c>
      <c r="C337" s="5" t="s">
        <v>415</v>
      </c>
      <c r="D337" s="47">
        <v>64</v>
      </c>
      <c r="E337" s="6">
        <f>Физика!E329</f>
        <v>2</v>
      </c>
      <c r="F337" s="216">
        <f>Физика!F329</f>
        <v>0</v>
      </c>
      <c r="G337" s="30">
        <f t="shared" si="27"/>
        <v>2</v>
      </c>
    </row>
    <row r="338" spans="1:7" ht="19.5" thickBot="1" x14ac:dyDescent="0.35">
      <c r="A338" s="396"/>
      <c r="B338" s="113" t="s">
        <v>105</v>
      </c>
      <c r="C338" s="5" t="s">
        <v>415</v>
      </c>
      <c r="D338" s="47">
        <v>64</v>
      </c>
      <c r="E338" s="7">
        <f>Физика!E330</f>
        <v>2</v>
      </c>
      <c r="F338" s="218">
        <f>Физика!F330</f>
        <v>0</v>
      </c>
      <c r="G338" s="31">
        <f t="shared" si="27"/>
        <v>2</v>
      </c>
    </row>
    <row r="339" spans="1:7" ht="19.5" thickBot="1" x14ac:dyDescent="0.35">
      <c r="A339" s="396"/>
      <c r="B339" s="121" t="s">
        <v>106</v>
      </c>
      <c r="C339" s="398"/>
      <c r="D339" s="404"/>
      <c r="E339" s="136">
        <f>SUM(E340:E345)</f>
        <v>9</v>
      </c>
      <c r="F339" s="365">
        <f>SUM(F340:F345)</f>
        <v>0</v>
      </c>
      <c r="G339" s="364">
        <f>E339-F339</f>
        <v>9</v>
      </c>
    </row>
    <row r="340" spans="1:7" x14ac:dyDescent="0.3">
      <c r="A340" s="396"/>
      <c r="B340" s="112" t="s">
        <v>189</v>
      </c>
      <c r="C340" s="5" t="s">
        <v>415</v>
      </c>
      <c r="D340" s="47">
        <v>64</v>
      </c>
      <c r="E340" s="23">
        <f>Физика!E332</f>
        <v>2</v>
      </c>
      <c r="F340" s="214">
        <f>Физика!F332</f>
        <v>0</v>
      </c>
      <c r="G340" s="82">
        <f>E340-F340</f>
        <v>2</v>
      </c>
    </row>
    <row r="341" spans="1:7" x14ac:dyDescent="0.3">
      <c r="A341" s="396"/>
      <c r="B341" s="18" t="s">
        <v>190</v>
      </c>
      <c r="C341" s="5" t="s">
        <v>415</v>
      </c>
      <c r="D341" s="47">
        <v>64</v>
      </c>
      <c r="E341" s="6">
        <f>Физика!E333</f>
        <v>2</v>
      </c>
      <c r="F341" s="216">
        <f>Физика!F333</f>
        <v>0</v>
      </c>
      <c r="G341" s="30">
        <f t="shared" ref="G341:G345" si="28">E341-F341</f>
        <v>2</v>
      </c>
    </row>
    <row r="342" spans="1:7" x14ac:dyDescent="0.3">
      <c r="A342" s="396"/>
      <c r="B342" s="18" t="s">
        <v>191</v>
      </c>
      <c r="C342" s="5" t="s">
        <v>415</v>
      </c>
      <c r="D342" s="47">
        <v>64</v>
      </c>
      <c r="E342" s="6">
        <f>Физика!E334</f>
        <v>1</v>
      </c>
      <c r="F342" s="216">
        <f>Физика!F334</f>
        <v>0</v>
      </c>
      <c r="G342" s="30">
        <f t="shared" si="28"/>
        <v>1</v>
      </c>
    </row>
    <row r="343" spans="1:7" x14ac:dyDescent="0.3">
      <c r="A343" s="396"/>
      <c r="B343" s="18" t="s">
        <v>192</v>
      </c>
      <c r="C343" s="5" t="s">
        <v>415</v>
      </c>
      <c r="D343" s="47">
        <v>64</v>
      </c>
      <c r="E343" s="6">
        <f>Физика!E335</f>
        <v>1</v>
      </c>
      <c r="F343" s="216">
        <f>Физика!F335</f>
        <v>0</v>
      </c>
      <c r="G343" s="30">
        <f t="shared" si="28"/>
        <v>1</v>
      </c>
    </row>
    <row r="344" spans="1:7" ht="19.5" thickBot="1" x14ac:dyDescent="0.35">
      <c r="A344" s="396"/>
      <c r="B344" s="117" t="s">
        <v>193</v>
      </c>
      <c r="C344" s="19" t="s">
        <v>415</v>
      </c>
      <c r="D344" s="48">
        <v>64</v>
      </c>
      <c r="E344" s="24">
        <f>Физика!E336</f>
        <v>2</v>
      </c>
      <c r="F344" s="219">
        <f>Физика!F336</f>
        <v>0</v>
      </c>
      <c r="G344" s="34">
        <f t="shared" si="28"/>
        <v>2</v>
      </c>
    </row>
    <row r="345" spans="1:7" ht="19.5" thickBot="1" x14ac:dyDescent="0.35">
      <c r="A345" s="396"/>
      <c r="B345" s="122" t="s">
        <v>107</v>
      </c>
      <c r="C345" s="323" t="s">
        <v>415</v>
      </c>
      <c r="D345" s="49">
        <v>64</v>
      </c>
      <c r="E345" s="230">
        <f>Физика!E337</f>
        <v>1</v>
      </c>
      <c r="F345" s="35">
        <f>Физика!F337</f>
        <v>0</v>
      </c>
      <c r="G345" s="36">
        <f t="shared" si="28"/>
        <v>1</v>
      </c>
    </row>
    <row r="346" spans="1:7" ht="19.5" thickBot="1" x14ac:dyDescent="0.35">
      <c r="A346" s="396"/>
      <c r="B346" s="119" t="s">
        <v>108</v>
      </c>
      <c r="C346" s="398"/>
      <c r="D346" s="404"/>
      <c r="E346" s="362">
        <f>E347+E348+E349</f>
        <v>0</v>
      </c>
      <c r="F346" s="363">
        <f>F347+F348+F349</f>
        <v>0</v>
      </c>
      <c r="G346" s="364">
        <f>E346-F346</f>
        <v>0</v>
      </c>
    </row>
    <row r="347" spans="1:7" x14ac:dyDescent="0.3">
      <c r="A347" s="396"/>
      <c r="B347" s="112" t="s">
        <v>194</v>
      </c>
      <c r="C347" s="5" t="s">
        <v>415</v>
      </c>
      <c r="D347" s="47">
        <v>64</v>
      </c>
      <c r="E347" s="23">
        <f>Физика!E339</f>
        <v>0</v>
      </c>
      <c r="F347" s="214">
        <f>Физика!F339</f>
        <v>0</v>
      </c>
      <c r="G347" s="82">
        <f>E347-F347</f>
        <v>0</v>
      </c>
    </row>
    <row r="348" spans="1:7" x14ac:dyDescent="0.3">
      <c r="A348" s="396"/>
      <c r="B348" s="18" t="s">
        <v>195</v>
      </c>
      <c r="C348" s="5" t="s">
        <v>415</v>
      </c>
      <c r="D348" s="47">
        <v>64</v>
      </c>
      <c r="E348" s="6">
        <f>Физика!E340</f>
        <v>0</v>
      </c>
      <c r="F348" s="216">
        <f>Физика!F340</f>
        <v>0</v>
      </c>
      <c r="G348" s="30">
        <f t="shared" ref="G348:G349" si="29">E348-F348</f>
        <v>0</v>
      </c>
    </row>
    <row r="349" spans="1:7" ht="19.5" thickBot="1" x14ac:dyDescent="0.35">
      <c r="A349" s="396"/>
      <c r="B349" s="113" t="s">
        <v>196</v>
      </c>
      <c r="C349" s="5" t="s">
        <v>415</v>
      </c>
      <c r="D349" s="47">
        <v>64</v>
      </c>
      <c r="E349" s="7">
        <f>Физика!E341</f>
        <v>0</v>
      </c>
      <c r="F349" s="218">
        <f>Физика!F341</f>
        <v>0</v>
      </c>
      <c r="G349" s="31">
        <f t="shared" si="29"/>
        <v>0</v>
      </c>
    </row>
    <row r="350" spans="1:7" ht="19.5" thickBot="1" x14ac:dyDescent="0.35">
      <c r="A350" s="396"/>
      <c r="B350" s="119" t="s">
        <v>109</v>
      </c>
      <c r="C350" s="400"/>
      <c r="D350" s="405"/>
      <c r="E350" s="136">
        <f>SUM(E351:E406)</f>
        <v>448</v>
      </c>
      <c r="F350" s="365">
        <f>SUM(F351:F406)</f>
        <v>0</v>
      </c>
      <c r="G350" s="364">
        <f>E350-F350</f>
        <v>448</v>
      </c>
    </row>
    <row r="351" spans="1:7" x14ac:dyDescent="0.3">
      <c r="A351" s="396"/>
      <c r="B351" s="112" t="s">
        <v>110</v>
      </c>
      <c r="C351" s="11" t="s">
        <v>415</v>
      </c>
      <c r="D351" s="106" t="s">
        <v>415</v>
      </c>
      <c r="E351" s="23">
        <f>Физика!E343</f>
        <v>8</v>
      </c>
      <c r="F351" s="214">
        <f>Физика!F343</f>
        <v>0</v>
      </c>
      <c r="G351" s="82">
        <f>E351-F351</f>
        <v>8</v>
      </c>
    </row>
    <row r="352" spans="1:7" x14ac:dyDescent="0.3">
      <c r="A352" s="396"/>
      <c r="B352" s="18" t="s">
        <v>111</v>
      </c>
      <c r="C352" s="5" t="s">
        <v>415</v>
      </c>
      <c r="D352" s="47" t="s">
        <v>415</v>
      </c>
      <c r="E352" s="6">
        <f>Физика!E344</f>
        <v>8</v>
      </c>
      <c r="F352" s="216">
        <f>Физика!F344</f>
        <v>0</v>
      </c>
      <c r="G352" s="30">
        <f>E352-F352</f>
        <v>8</v>
      </c>
    </row>
    <row r="353" spans="1:7" x14ac:dyDescent="0.3">
      <c r="A353" s="396"/>
      <c r="B353" s="18" t="s">
        <v>112</v>
      </c>
      <c r="C353" s="5" t="s">
        <v>415</v>
      </c>
      <c r="D353" s="47" t="s">
        <v>415</v>
      </c>
      <c r="E353" s="6">
        <f>Физика!E345</f>
        <v>8</v>
      </c>
      <c r="F353" s="216">
        <f>Физика!F345</f>
        <v>0</v>
      </c>
      <c r="G353" s="30">
        <f t="shared" ref="G353:G406" si="30">E353-F353</f>
        <v>8</v>
      </c>
    </row>
    <row r="354" spans="1:7" x14ac:dyDescent="0.3">
      <c r="A354" s="396"/>
      <c r="B354" s="18" t="s">
        <v>113</v>
      </c>
      <c r="C354" s="5" t="s">
        <v>415</v>
      </c>
      <c r="D354" s="47" t="s">
        <v>415</v>
      </c>
      <c r="E354" s="6">
        <f>Физика!E346</f>
        <v>8</v>
      </c>
      <c r="F354" s="216">
        <f>Физика!F346</f>
        <v>0</v>
      </c>
      <c r="G354" s="30">
        <f t="shared" si="30"/>
        <v>8</v>
      </c>
    </row>
    <row r="355" spans="1:7" x14ac:dyDescent="0.3">
      <c r="A355" s="396"/>
      <c r="B355" s="18" t="s">
        <v>114</v>
      </c>
      <c r="C355" s="5" t="s">
        <v>415</v>
      </c>
      <c r="D355" s="47" t="s">
        <v>415</v>
      </c>
      <c r="E355" s="6">
        <f>Физика!E347</f>
        <v>8</v>
      </c>
      <c r="F355" s="216">
        <f>Физика!F347</f>
        <v>0</v>
      </c>
      <c r="G355" s="30">
        <f t="shared" si="30"/>
        <v>8</v>
      </c>
    </row>
    <row r="356" spans="1:7" x14ac:dyDescent="0.3">
      <c r="A356" s="396"/>
      <c r="B356" s="18" t="s">
        <v>425</v>
      </c>
      <c r="C356" s="5" t="s">
        <v>415</v>
      </c>
      <c r="D356" s="47" t="s">
        <v>415</v>
      </c>
      <c r="E356" s="6">
        <f>Физика!E348</f>
        <v>8</v>
      </c>
      <c r="F356" s="216">
        <f>Физика!F348</f>
        <v>0</v>
      </c>
      <c r="G356" s="30">
        <f t="shared" si="30"/>
        <v>8</v>
      </c>
    </row>
    <row r="357" spans="1:7" x14ac:dyDescent="0.3">
      <c r="A357" s="396"/>
      <c r="B357" s="18" t="s">
        <v>426</v>
      </c>
      <c r="C357" s="5" t="s">
        <v>415</v>
      </c>
      <c r="D357" s="47" t="s">
        <v>415</v>
      </c>
      <c r="E357" s="6">
        <f>Физика!E349</f>
        <v>8</v>
      </c>
      <c r="F357" s="216">
        <f>Физика!F349</f>
        <v>0</v>
      </c>
      <c r="G357" s="30">
        <f t="shared" si="30"/>
        <v>8</v>
      </c>
    </row>
    <row r="358" spans="1:7" x14ac:dyDescent="0.3">
      <c r="A358" s="396"/>
      <c r="B358" s="18" t="s">
        <v>427</v>
      </c>
      <c r="C358" s="5" t="s">
        <v>415</v>
      </c>
      <c r="D358" s="47" t="s">
        <v>415</v>
      </c>
      <c r="E358" s="6">
        <f>Физика!E350</f>
        <v>8</v>
      </c>
      <c r="F358" s="216">
        <f>Физика!F350</f>
        <v>0</v>
      </c>
      <c r="G358" s="30">
        <f t="shared" si="30"/>
        <v>8</v>
      </c>
    </row>
    <row r="359" spans="1:7" x14ac:dyDescent="0.3">
      <c r="A359" s="396"/>
      <c r="B359" s="18" t="s">
        <v>428</v>
      </c>
      <c r="C359" s="5" t="s">
        <v>415</v>
      </c>
      <c r="D359" s="47" t="s">
        <v>415</v>
      </c>
      <c r="E359" s="6">
        <f>Физика!E351</f>
        <v>8</v>
      </c>
      <c r="F359" s="216">
        <f>Физика!F351</f>
        <v>0</v>
      </c>
      <c r="G359" s="30">
        <f t="shared" si="30"/>
        <v>8</v>
      </c>
    </row>
    <row r="360" spans="1:7" x14ac:dyDescent="0.3">
      <c r="A360" s="396"/>
      <c r="B360" s="18" t="s">
        <v>119</v>
      </c>
      <c r="C360" s="5" t="s">
        <v>415</v>
      </c>
      <c r="D360" s="47" t="s">
        <v>415</v>
      </c>
      <c r="E360" s="6">
        <f>Физика!E352</f>
        <v>8</v>
      </c>
      <c r="F360" s="216">
        <f>Физика!F352</f>
        <v>0</v>
      </c>
      <c r="G360" s="30">
        <f t="shared" si="30"/>
        <v>8</v>
      </c>
    </row>
    <row r="361" spans="1:7" x14ac:dyDescent="0.3">
      <c r="A361" s="396"/>
      <c r="B361" s="18" t="s">
        <v>120</v>
      </c>
      <c r="C361" s="5" t="s">
        <v>415</v>
      </c>
      <c r="D361" s="47" t="s">
        <v>415</v>
      </c>
      <c r="E361" s="6">
        <f>Физика!E353</f>
        <v>8</v>
      </c>
      <c r="F361" s="216">
        <f>Физика!F353</f>
        <v>0</v>
      </c>
      <c r="G361" s="30">
        <f t="shared" si="30"/>
        <v>8</v>
      </c>
    </row>
    <row r="362" spans="1:7" x14ac:dyDescent="0.3">
      <c r="A362" s="396"/>
      <c r="B362" s="18" t="s">
        <v>121</v>
      </c>
      <c r="C362" s="5" t="s">
        <v>415</v>
      </c>
      <c r="D362" s="47" t="s">
        <v>415</v>
      </c>
      <c r="E362" s="6">
        <f>Физика!E354</f>
        <v>8</v>
      </c>
      <c r="F362" s="216">
        <f>Физика!F354</f>
        <v>0</v>
      </c>
      <c r="G362" s="30">
        <f t="shared" si="30"/>
        <v>8</v>
      </c>
    </row>
    <row r="363" spans="1:7" x14ac:dyDescent="0.3">
      <c r="A363" s="396"/>
      <c r="B363" s="18" t="s">
        <v>122</v>
      </c>
      <c r="C363" s="5" t="s">
        <v>415</v>
      </c>
      <c r="D363" s="47" t="s">
        <v>415</v>
      </c>
      <c r="E363" s="6">
        <f>Физика!E355</f>
        <v>8</v>
      </c>
      <c r="F363" s="216">
        <f>Физика!F355</f>
        <v>0</v>
      </c>
      <c r="G363" s="30">
        <f t="shared" si="30"/>
        <v>8</v>
      </c>
    </row>
    <row r="364" spans="1:7" x14ac:dyDescent="0.3">
      <c r="A364" s="396"/>
      <c r="B364" s="18" t="s">
        <v>123</v>
      </c>
      <c r="C364" s="5" t="s">
        <v>415</v>
      </c>
      <c r="D364" s="47" t="s">
        <v>415</v>
      </c>
      <c r="E364" s="6">
        <f>Физика!E356</f>
        <v>8</v>
      </c>
      <c r="F364" s="216">
        <f>Физика!F356</f>
        <v>0</v>
      </c>
      <c r="G364" s="30">
        <f t="shared" si="30"/>
        <v>8</v>
      </c>
    </row>
    <row r="365" spans="1:7" x14ac:dyDescent="0.3">
      <c r="A365" s="396"/>
      <c r="B365" s="18" t="s">
        <v>124</v>
      </c>
      <c r="C365" s="5" t="s">
        <v>415</v>
      </c>
      <c r="D365" s="47" t="s">
        <v>415</v>
      </c>
      <c r="E365" s="6">
        <f>Физика!E357</f>
        <v>8</v>
      </c>
      <c r="F365" s="216">
        <f>Физика!F357</f>
        <v>0</v>
      </c>
      <c r="G365" s="30">
        <f t="shared" si="30"/>
        <v>8</v>
      </c>
    </row>
    <row r="366" spans="1:7" x14ac:dyDescent="0.3">
      <c r="A366" s="396"/>
      <c r="B366" s="18" t="s">
        <v>125</v>
      </c>
      <c r="C366" s="5" t="s">
        <v>415</v>
      </c>
      <c r="D366" s="47" t="s">
        <v>415</v>
      </c>
      <c r="E366" s="6">
        <f>Физика!E358</f>
        <v>8</v>
      </c>
      <c r="F366" s="216">
        <f>Физика!F358</f>
        <v>0</v>
      </c>
      <c r="G366" s="30">
        <f t="shared" si="30"/>
        <v>8</v>
      </c>
    </row>
    <row r="367" spans="1:7" x14ac:dyDescent="0.3">
      <c r="A367" s="396"/>
      <c r="B367" s="18" t="s">
        <v>126</v>
      </c>
      <c r="C367" s="5" t="s">
        <v>415</v>
      </c>
      <c r="D367" s="47" t="s">
        <v>415</v>
      </c>
      <c r="E367" s="6">
        <f>Физика!E359</f>
        <v>8</v>
      </c>
      <c r="F367" s="216">
        <f>Физика!F359</f>
        <v>0</v>
      </c>
      <c r="G367" s="30">
        <f t="shared" si="30"/>
        <v>8</v>
      </c>
    </row>
    <row r="368" spans="1:7" x14ac:dyDescent="0.3">
      <c r="A368" s="396"/>
      <c r="B368" s="18" t="s">
        <v>127</v>
      </c>
      <c r="C368" s="5" t="s">
        <v>415</v>
      </c>
      <c r="D368" s="47" t="s">
        <v>415</v>
      </c>
      <c r="E368" s="6">
        <f>Физика!E360</f>
        <v>8</v>
      </c>
      <c r="F368" s="216">
        <f>Физика!F360</f>
        <v>0</v>
      </c>
      <c r="G368" s="30">
        <f t="shared" si="30"/>
        <v>8</v>
      </c>
    </row>
    <row r="369" spans="1:7" x14ac:dyDescent="0.3">
      <c r="A369" s="396"/>
      <c r="B369" s="18" t="s">
        <v>128</v>
      </c>
      <c r="C369" s="5" t="s">
        <v>415</v>
      </c>
      <c r="D369" s="47" t="s">
        <v>415</v>
      </c>
      <c r="E369" s="6">
        <f>Физика!E361</f>
        <v>8</v>
      </c>
      <c r="F369" s="216">
        <f>Физика!F361</f>
        <v>0</v>
      </c>
      <c r="G369" s="30">
        <f t="shared" si="30"/>
        <v>8</v>
      </c>
    </row>
    <row r="370" spans="1:7" x14ac:dyDescent="0.3">
      <c r="A370" s="396"/>
      <c r="B370" s="18" t="s">
        <v>129</v>
      </c>
      <c r="C370" s="5" t="s">
        <v>415</v>
      </c>
      <c r="D370" s="47" t="s">
        <v>415</v>
      </c>
      <c r="E370" s="6">
        <f>Физика!E362</f>
        <v>8</v>
      </c>
      <c r="F370" s="216">
        <f>Физика!F362</f>
        <v>0</v>
      </c>
      <c r="G370" s="30">
        <f t="shared" si="30"/>
        <v>8</v>
      </c>
    </row>
    <row r="371" spans="1:7" x14ac:dyDescent="0.3">
      <c r="A371" s="396"/>
      <c r="B371" s="18" t="s">
        <v>130</v>
      </c>
      <c r="C371" s="5" t="s">
        <v>415</v>
      </c>
      <c r="D371" s="47" t="s">
        <v>415</v>
      </c>
      <c r="E371" s="6">
        <f>Физика!E363</f>
        <v>8</v>
      </c>
      <c r="F371" s="216">
        <f>Физика!F363</f>
        <v>0</v>
      </c>
      <c r="G371" s="30">
        <f t="shared" si="30"/>
        <v>8</v>
      </c>
    </row>
    <row r="372" spans="1:7" x14ac:dyDescent="0.3">
      <c r="A372" s="396"/>
      <c r="B372" s="18" t="s">
        <v>131</v>
      </c>
      <c r="C372" s="5" t="s">
        <v>415</v>
      </c>
      <c r="D372" s="47" t="s">
        <v>415</v>
      </c>
      <c r="E372" s="6">
        <f>Физика!E364</f>
        <v>8</v>
      </c>
      <c r="F372" s="216">
        <f>Физика!F364</f>
        <v>0</v>
      </c>
      <c r="G372" s="30">
        <f t="shared" si="30"/>
        <v>8</v>
      </c>
    </row>
    <row r="373" spans="1:7" x14ac:dyDescent="0.3">
      <c r="A373" s="396"/>
      <c r="B373" s="18" t="s">
        <v>132</v>
      </c>
      <c r="C373" s="5" t="s">
        <v>415</v>
      </c>
      <c r="D373" s="47" t="s">
        <v>415</v>
      </c>
      <c r="E373" s="6">
        <f>Физика!E365</f>
        <v>8</v>
      </c>
      <c r="F373" s="216">
        <f>Физика!F365</f>
        <v>0</v>
      </c>
      <c r="G373" s="30">
        <f t="shared" si="30"/>
        <v>8</v>
      </c>
    </row>
    <row r="374" spans="1:7" x14ac:dyDescent="0.3">
      <c r="A374" s="396"/>
      <c r="B374" s="18" t="s">
        <v>133</v>
      </c>
      <c r="C374" s="5" t="s">
        <v>415</v>
      </c>
      <c r="D374" s="47" t="s">
        <v>415</v>
      </c>
      <c r="E374" s="6">
        <f>Физика!E366</f>
        <v>8</v>
      </c>
      <c r="F374" s="216">
        <f>Физика!F366</f>
        <v>0</v>
      </c>
      <c r="G374" s="30">
        <f t="shared" si="30"/>
        <v>8</v>
      </c>
    </row>
    <row r="375" spans="1:7" x14ac:dyDescent="0.3">
      <c r="A375" s="396"/>
      <c r="B375" s="18" t="s">
        <v>134</v>
      </c>
      <c r="C375" s="5" t="s">
        <v>415</v>
      </c>
      <c r="D375" s="47" t="s">
        <v>415</v>
      </c>
      <c r="E375" s="6">
        <f>Физика!E367</f>
        <v>8</v>
      </c>
      <c r="F375" s="216">
        <f>Физика!F367</f>
        <v>0</v>
      </c>
      <c r="G375" s="30">
        <f t="shared" si="30"/>
        <v>8</v>
      </c>
    </row>
    <row r="376" spans="1:7" x14ac:dyDescent="0.3">
      <c r="A376" s="396"/>
      <c r="B376" s="18" t="s">
        <v>135</v>
      </c>
      <c r="C376" s="5" t="s">
        <v>415</v>
      </c>
      <c r="D376" s="47" t="s">
        <v>415</v>
      </c>
      <c r="E376" s="6">
        <f>Физика!E368</f>
        <v>8</v>
      </c>
      <c r="F376" s="216">
        <f>Физика!F368</f>
        <v>0</v>
      </c>
      <c r="G376" s="30">
        <f t="shared" si="30"/>
        <v>8</v>
      </c>
    </row>
    <row r="377" spans="1:7" x14ac:dyDescent="0.3">
      <c r="A377" s="396"/>
      <c r="B377" s="18" t="s">
        <v>136</v>
      </c>
      <c r="C377" s="5" t="s">
        <v>415</v>
      </c>
      <c r="D377" s="47" t="s">
        <v>415</v>
      </c>
      <c r="E377" s="6">
        <f>Физика!E369</f>
        <v>8</v>
      </c>
      <c r="F377" s="216">
        <f>Физика!F369</f>
        <v>0</v>
      </c>
      <c r="G377" s="30">
        <f t="shared" si="30"/>
        <v>8</v>
      </c>
    </row>
    <row r="378" spans="1:7" x14ac:dyDescent="0.3">
      <c r="A378" s="396"/>
      <c r="B378" s="18" t="s">
        <v>137</v>
      </c>
      <c r="C378" s="5" t="s">
        <v>415</v>
      </c>
      <c r="D378" s="47" t="s">
        <v>415</v>
      </c>
      <c r="E378" s="6">
        <f>Физика!E370</f>
        <v>8</v>
      </c>
      <c r="F378" s="216">
        <f>Физика!F370</f>
        <v>0</v>
      </c>
      <c r="G378" s="30">
        <f t="shared" si="30"/>
        <v>8</v>
      </c>
    </row>
    <row r="379" spans="1:7" x14ac:dyDescent="0.3">
      <c r="A379" s="396"/>
      <c r="B379" s="18" t="s">
        <v>138</v>
      </c>
      <c r="C379" s="5" t="s">
        <v>415</v>
      </c>
      <c r="D379" s="47" t="s">
        <v>415</v>
      </c>
      <c r="E379" s="6">
        <f>Физика!E371</f>
        <v>8</v>
      </c>
      <c r="F379" s="216">
        <f>Физика!F371</f>
        <v>0</v>
      </c>
      <c r="G379" s="30">
        <f t="shared" si="30"/>
        <v>8</v>
      </c>
    </row>
    <row r="380" spans="1:7" x14ac:dyDescent="0.3">
      <c r="A380" s="396"/>
      <c r="B380" s="18" t="s">
        <v>139</v>
      </c>
      <c r="C380" s="5" t="s">
        <v>415</v>
      </c>
      <c r="D380" s="47" t="s">
        <v>415</v>
      </c>
      <c r="E380" s="6">
        <f>Физика!E372</f>
        <v>8</v>
      </c>
      <c r="F380" s="216">
        <f>Физика!F372</f>
        <v>0</v>
      </c>
      <c r="G380" s="30">
        <f t="shared" si="30"/>
        <v>8</v>
      </c>
    </row>
    <row r="381" spans="1:7" x14ac:dyDescent="0.3">
      <c r="A381" s="396"/>
      <c r="B381" s="18" t="s">
        <v>140</v>
      </c>
      <c r="C381" s="5" t="s">
        <v>415</v>
      </c>
      <c r="D381" s="47" t="s">
        <v>415</v>
      </c>
      <c r="E381" s="6">
        <f>Физика!E373</f>
        <v>8</v>
      </c>
      <c r="F381" s="216">
        <f>Физика!F373</f>
        <v>0</v>
      </c>
      <c r="G381" s="30">
        <f t="shared" si="30"/>
        <v>8</v>
      </c>
    </row>
    <row r="382" spans="1:7" x14ac:dyDescent="0.3">
      <c r="A382" s="396"/>
      <c r="B382" s="18" t="s">
        <v>141</v>
      </c>
      <c r="C382" s="5" t="s">
        <v>415</v>
      </c>
      <c r="D382" s="47" t="s">
        <v>415</v>
      </c>
      <c r="E382" s="6">
        <f>Физика!E374</f>
        <v>8</v>
      </c>
      <c r="F382" s="216">
        <f>Физика!F374</f>
        <v>0</v>
      </c>
      <c r="G382" s="30">
        <f t="shared" si="30"/>
        <v>8</v>
      </c>
    </row>
    <row r="383" spans="1:7" x14ac:dyDescent="0.3">
      <c r="A383" s="396"/>
      <c r="B383" s="18" t="s">
        <v>142</v>
      </c>
      <c r="C383" s="5" t="s">
        <v>415</v>
      </c>
      <c r="D383" s="47" t="s">
        <v>415</v>
      </c>
      <c r="E383" s="6">
        <f>Физика!E375</f>
        <v>8</v>
      </c>
      <c r="F383" s="216">
        <f>Физика!F375</f>
        <v>0</v>
      </c>
      <c r="G383" s="30">
        <f t="shared" si="30"/>
        <v>8</v>
      </c>
    </row>
    <row r="384" spans="1:7" x14ac:dyDescent="0.3">
      <c r="A384" s="396"/>
      <c r="B384" s="18" t="s">
        <v>143</v>
      </c>
      <c r="C384" s="5" t="s">
        <v>415</v>
      </c>
      <c r="D384" s="47" t="s">
        <v>415</v>
      </c>
      <c r="E384" s="6">
        <f>Физика!E376</f>
        <v>8</v>
      </c>
      <c r="F384" s="216">
        <f>Физика!F376</f>
        <v>0</v>
      </c>
      <c r="G384" s="30">
        <f t="shared" si="30"/>
        <v>8</v>
      </c>
    </row>
    <row r="385" spans="1:7" x14ac:dyDescent="0.3">
      <c r="A385" s="396"/>
      <c r="B385" s="18" t="s">
        <v>11</v>
      </c>
      <c r="C385" s="5" t="s">
        <v>415</v>
      </c>
      <c r="D385" s="47" t="s">
        <v>415</v>
      </c>
      <c r="E385" s="6">
        <f>Физика!E377</f>
        <v>8</v>
      </c>
      <c r="F385" s="216">
        <f>Физика!F377</f>
        <v>0</v>
      </c>
      <c r="G385" s="30">
        <f t="shared" si="30"/>
        <v>8</v>
      </c>
    </row>
    <row r="386" spans="1:7" x14ac:dyDescent="0.3">
      <c r="A386" s="396"/>
      <c r="B386" s="18" t="s">
        <v>144</v>
      </c>
      <c r="C386" s="5" t="s">
        <v>415</v>
      </c>
      <c r="D386" s="47" t="s">
        <v>415</v>
      </c>
      <c r="E386" s="6">
        <f>Физика!E378</f>
        <v>8</v>
      </c>
      <c r="F386" s="216">
        <f>Физика!F378</f>
        <v>0</v>
      </c>
      <c r="G386" s="30">
        <f t="shared" si="30"/>
        <v>8</v>
      </c>
    </row>
    <row r="387" spans="1:7" x14ac:dyDescent="0.3">
      <c r="A387" s="396"/>
      <c r="B387" s="18" t="s">
        <v>145</v>
      </c>
      <c r="C387" s="5" t="s">
        <v>415</v>
      </c>
      <c r="D387" s="47" t="s">
        <v>415</v>
      </c>
      <c r="E387" s="6">
        <f>Физика!E379</f>
        <v>8</v>
      </c>
      <c r="F387" s="216">
        <f>Физика!F379</f>
        <v>0</v>
      </c>
      <c r="G387" s="30">
        <f t="shared" si="30"/>
        <v>8</v>
      </c>
    </row>
    <row r="388" spans="1:7" x14ac:dyDescent="0.3">
      <c r="A388" s="396"/>
      <c r="B388" s="18" t="s">
        <v>146</v>
      </c>
      <c r="C388" s="5" t="s">
        <v>415</v>
      </c>
      <c r="D388" s="47" t="s">
        <v>415</v>
      </c>
      <c r="E388" s="6">
        <f>Физика!E380</f>
        <v>8</v>
      </c>
      <c r="F388" s="216">
        <f>Физика!F380</f>
        <v>0</v>
      </c>
      <c r="G388" s="30">
        <f t="shared" si="30"/>
        <v>8</v>
      </c>
    </row>
    <row r="389" spans="1:7" x14ac:dyDescent="0.3">
      <c r="A389" s="396"/>
      <c r="B389" s="18" t="s">
        <v>147</v>
      </c>
      <c r="C389" s="5" t="s">
        <v>415</v>
      </c>
      <c r="D389" s="47" t="s">
        <v>415</v>
      </c>
      <c r="E389" s="6">
        <f>Физика!E381</f>
        <v>8</v>
      </c>
      <c r="F389" s="216">
        <f>Физика!F381</f>
        <v>0</v>
      </c>
      <c r="G389" s="30">
        <f t="shared" si="30"/>
        <v>8</v>
      </c>
    </row>
    <row r="390" spans="1:7" x14ac:dyDescent="0.3">
      <c r="A390" s="396"/>
      <c r="B390" s="18" t="s">
        <v>148</v>
      </c>
      <c r="C390" s="5" t="s">
        <v>415</v>
      </c>
      <c r="D390" s="47" t="s">
        <v>415</v>
      </c>
      <c r="E390" s="6">
        <f>Физика!E382</f>
        <v>8</v>
      </c>
      <c r="F390" s="216">
        <f>Физика!F382</f>
        <v>0</v>
      </c>
      <c r="G390" s="30">
        <f t="shared" si="30"/>
        <v>8</v>
      </c>
    </row>
    <row r="391" spans="1:7" x14ac:dyDescent="0.3">
      <c r="A391" s="396"/>
      <c r="B391" s="18" t="s">
        <v>149</v>
      </c>
      <c r="C391" s="5" t="s">
        <v>415</v>
      </c>
      <c r="D391" s="47" t="s">
        <v>415</v>
      </c>
      <c r="E391" s="6">
        <f>Физика!E383</f>
        <v>8</v>
      </c>
      <c r="F391" s="216">
        <f>Физика!F383</f>
        <v>0</v>
      </c>
      <c r="G391" s="30">
        <f t="shared" si="30"/>
        <v>8</v>
      </c>
    </row>
    <row r="392" spans="1:7" x14ac:dyDescent="0.3">
      <c r="A392" s="396"/>
      <c r="B392" s="18" t="s">
        <v>150</v>
      </c>
      <c r="C392" s="5" t="s">
        <v>415</v>
      </c>
      <c r="D392" s="47" t="s">
        <v>415</v>
      </c>
      <c r="E392" s="6">
        <f>Физика!E384</f>
        <v>8</v>
      </c>
      <c r="F392" s="216">
        <f>Физика!F384</f>
        <v>0</v>
      </c>
      <c r="G392" s="30">
        <f t="shared" si="30"/>
        <v>8</v>
      </c>
    </row>
    <row r="393" spans="1:7" x14ac:dyDescent="0.3">
      <c r="A393" s="396"/>
      <c r="B393" s="18" t="s">
        <v>151</v>
      </c>
      <c r="C393" s="5" t="s">
        <v>415</v>
      </c>
      <c r="D393" s="47" t="s">
        <v>415</v>
      </c>
      <c r="E393" s="6">
        <f>Физика!E385</f>
        <v>8</v>
      </c>
      <c r="F393" s="216">
        <f>Физика!F385</f>
        <v>0</v>
      </c>
      <c r="G393" s="30">
        <f t="shared" si="30"/>
        <v>8</v>
      </c>
    </row>
    <row r="394" spans="1:7" x14ac:dyDescent="0.3">
      <c r="A394" s="396"/>
      <c r="B394" s="18" t="s">
        <v>152</v>
      </c>
      <c r="C394" s="5" t="s">
        <v>415</v>
      </c>
      <c r="D394" s="47" t="s">
        <v>415</v>
      </c>
      <c r="E394" s="6">
        <f>Физика!E386</f>
        <v>8</v>
      </c>
      <c r="F394" s="216">
        <f>Физика!F386</f>
        <v>0</v>
      </c>
      <c r="G394" s="30">
        <f t="shared" si="30"/>
        <v>8</v>
      </c>
    </row>
    <row r="395" spans="1:7" x14ac:dyDescent="0.3">
      <c r="A395" s="396"/>
      <c r="B395" s="18" t="s">
        <v>153</v>
      </c>
      <c r="C395" s="5" t="s">
        <v>415</v>
      </c>
      <c r="D395" s="47" t="s">
        <v>415</v>
      </c>
      <c r="E395" s="6">
        <f>Физика!E387</f>
        <v>8</v>
      </c>
      <c r="F395" s="216">
        <f>Физика!F387</f>
        <v>0</v>
      </c>
      <c r="G395" s="30">
        <f t="shared" si="30"/>
        <v>8</v>
      </c>
    </row>
    <row r="396" spans="1:7" x14ac:dyDescent="0.3">
      <c r="A396" s="396"/>
      <c r="B396" s="18" t="s">
        <v>154</v>
      </c>
      <c r="C396" s="5" t="s">
        <v>415</v>
      </c>
      <c r="D396" s="47" t="s">
        <v>415</v>
      </c>
      <c r="E396" s="6">
        <f>Физика!E388</f>
        <v>8</v>
      </c>
      <c r="F396" s="216">
        <f>Физика!F388</f>
        <v>0</v>
      </c>
      <c r="G396" s="30">
        <f t="shared" si="30"/>
        <v>8</v>
      </c>
    </row>
    <row r="397" spans="1:7" x14ac:dyDescent="0.3">
      <c r="A397" s="396"/>
      <c r="B397" s="18" t="s">
        <v>155</v>
      </c>
      <c r="C397" s="5" t="s">
        <v>415</v>
      </c>
      <c r="D397" s="47" t="s">
        <v>415</v>
      </c>
      <c r="E397" s="6">
        <f>Физика!E389</f>
        <v>8</v>
      </c>
      <c r="F397" s="216">
        <f>Физика!F389</f>
        <v>0</v>
      </c>
      <c r="G397" s="30">
        <f t="shared" si="30"/>
        <v>8</v>
      </c>
    </row>
    <row r="398" spans="1:7" x14ac:dyDescent="0.3">
      <c r="A398" s="396"/>
      <c r="B398" s="18" t="s">
        <v>156</v>
      </c>
      <c r="C398" s="5" t="s">
        <v>415</v>
      </c>
      <c r="D398" s="47" t="s">
        <v>415</v>
      </c>
      <c r="E398" s="6">
        <f>Физика!E390</f>
        <v>8</v>
      </c>
      <c r="F398" s="216">
        <f>Физика!F390</f>
        <v>0</v>
      </c>
      <c r="G398" s="30">
        <f t="shared" si="30"/>
        <v>8</v>
      </c>
    </row>
    <row r="399" spans="1:7" x14ac:dyDescent="0.3">
      <c r="A399" s="396"/>
      <c r="B399" s="18" t="s">
        <v>157</v>
      </c>
      <c r="C399" s="5" t="s">
        <v>415</v>
      </c>
      <c r="D399" s="47" t="s">
        <v>415</v>
      </c>
      <c r="E399" s="6">
        <f>Физика!E391</f>
        <v>8</v>
      </c>
      <c r="F399" s="216">
        <f>Физика!F391</f>
        <v>0</v>
      </c>
      <c r="G399" s="30">
        <f t="shared" si="30"/>
        <v>8</v>
      </c>
    </row>
    <row r="400" spans="1:7" x14ac:dyDescent="0.3">
      <c r="A400" s="396"/>
      <c r="B400" s="18" t="s">
        <v>158</v>
      </c>
      <c r="C400" s="5" t="s">
        <v>415</v>
      </c>
      <c r="D400" s="47" t="s">
        <v>415</v>
      </c>
      <c r="E400" s="6">
        <f>Физика!E392</f>
        <v>8</v>
      </c>
      <c r="F400" s="216">
        <f>Физика!F392</f>
        <v>0</v>
      </c>
      <c r="G400" s="30">
        <f t="shared" si="30"/>
        <v>8</v>
      </c>
    </row>
    <row r="401" spans="1:8" x14ac:dyDescent="0.3">
      <c r="A401" s="396"/>
      <c r="B401" s="18" t="s">
        <v>159</v>
      </c>
      <c r="C401" s="5" t="s">
        <v>415</v>
      </c>
      <c r="D401" s="47" t="s">
        <v>415</v>
      </c>
      <c r="E401" s="6">
        <f>Физика!E393</f>
        <v>8</v>
      </c>
      <c r="F401" s="216">
        <f>Физика!F393</f>
        <v>0</v>
      </c>
      <c r="G401" s="30">
        <f t="shared" si="30"/>
        <v>8</v>
      </c>
    </row>
    <row r="402" spans="1:8" x14ac:dyDescent="0.3">
      <c r="A402" s="396"/>
      <c r="B402" s="18" t="s">
        <v>160</v>
      </c>
      <c r="C402" s="5" t="s">
        <v>415</v>
      </c>
      <c r="D402" s="47" t="s">
        <v>415</v>
      </c>
      <c r="E402" s="6">
        <f>Физика!E394</f>
        <v>8</v>
      </c>
      <c r="F402" s="216">
        <f>Физика!F394</f>
        <v>0</v>
      </c>
      <c r="G402" s="30">
        <f t="shared" si="30"/>
        <v>8</v>
      </c>
    </row>
    <row r="403" spans="1:8" x14ac:dyDescent="0.3">
      <c r="A403" s="396"/>
      <c r="B403" s="18" t="s">
        <v>161</v>
      </c>
      <c r="C403" s="5" t="s">
        <v>415</v>
      </c>
      <c r="D403" s="47" t="s">
        <v>415</v>
      </c>
      <c r="E403" s="6">
        <f>Физика!E395</f>
        <v>8</v>
      </c>
      <c r="F403" s="216">
        <f>Физика!F395</f>
        <v>0</v>
      </c>
      <c r="G403" s="30">
        <f t="shared" si="30"/>
        <v>8</v>
      </c>
    </row>
    <row r="404" spans="1:8" x14ac:dyDescent="0.3">
      <c r="A404" s="396"/>
      <c r="B404" s="18" t="s">
        <v>162</v>
      </c>
      <c r="C404" s="5" t="s">
        <v>415</v>
      </c>
      <c r="D404" s="47" t="s">
        <v>415</v>
      </c>
      <c r="E404" s="6">
        <f>Физика!E396</f>
        <v>8</v>
      </c>
      <c r="F404" s="216">
        <f>Физика!F396</f>
        <v>0</v>
      </c>
      <c r="G404" s="30">
        <f t="shared" si="30"/>
        <v>8</v>
      </c>
    </row>
    <row r="405" spans="1:8" x14ac:dyDescent="0.3">
      <c r="A405" s="396"/>
      <c r="B405" s="18" t="s">
        <v>163</v>
      </c>
      <c r="C405" s="5" t="s">
        <v>415</v>
      </c>
      <c r="D405" s="47" t="s">
        <v>415</v>
      </c>
      <c r="E405" s="6">
        <f>Физика!E397</f>
        <v>8</v>
      </c>
      <c r="F405" s="216">
        <f>Физика!F397</f>
        <v>0</v>
      </c>
      <c r="G405" s="30">
        <f t="shared" si="30"/>
        <v>8</v>
      </c>
    </row>
    <row r="406" spans="1:8" ht="19.5" thickBot="1" x14ac:dyDescent="0.35">
      <c r="A406" s="397"/>
      <c r="B406" s="113" t="s">
        <v>164</v>
      </c>
      <c r="C406" s="29" t="s">
        <v>415</v>
      </c>
      <c r="D406" s="54" t="s">
        <v>415</v>
      </c>
      <c r="E406" s="7">
        <f>Физика!E398</f>
        <v>8</v>
      </c>
      <c r="F406" s="218">
        <f>Физика!F398</f>
        <v>0</v>
      </c>
      <c r="G406" s="31">
        <f t="shared" si="30"/>
        <v>8</v>
      </c>
    </row>
    <row r="407" spans="1:8" ht="26.25" thickBot="1" x14ac:dyDescent="0.4">
      <c r="A407" s="423" t="s">
        <v>165</v>
      </c>
      <c r="B407" s="424"/>
      <c r="C407" s="431"/>
      <c r="D407" s="432"/>
      <c r="E407" s="366">
        <f>E408</f>
        <v>2</v>
      </c>
      <c r="F407" s="367">
        <f>F408</f>
        <v>0</v>
      </c>
      <c r="G407" s="368">
        <f t="shared" ref="G407:G436" si="31">E407-F407</f>
        <v>2</v>
      </c>
      <c r="H407" s="369" t="b">
        <f>G407=Технология!G399</f>
        <v>1</v>
      </c>
    </row>
    <row r="408" spans="1:8" ht="38.25" thickBot="1" x14ac:dyDescent="0.35">
      <c r="A408" s="53">
        <v>7</v>
      </c>
      <c r="B408" s="141" t="s">
        <v>166</v>
      </c>
      <c r="C408" s="429"/>
      <c r="D408" s="430"/>
      <c r="E408" s="188">
        <f>E409+E420</f>
        <v>2</v>
      </c>
      <c r="F408" s="189">
        <f>F409+F420</f>
        <v>0</v>
      </c>
      <c r="G408" s="190">
        <f t="shared" si="31"/>
        <v>2</v>
      </c>
    </row>
    <row r="409" spans="1:8" ht="19.5" thickBot="1" x14ac:dyDescent="0.35">
      <c r="A409" s="408"/>
      <c r="B409" s="142" t="s">
        <v>167</v>
      </c>
      <c r="C409" s="427"/>
      <c r="D409" s="428"/>
      <c r="E409" s="156">
        <f>SUM(E410:E419)</f>
        <v>1</v>
      </c>
      <c r="F409" s="67">
        <f>SUM(F410:F419)</f>
        <v>0</v>
      </c>
      <c r="G409" s="91">
        <f t="shared" si="31"/>
        <v>1</v>
      </c>
    </row>
    <row r="410" spans="1:8" x14ac:dyDescent="0.3">
      <c r="A410" s="396"/>
      <c r="B410" s="112" t="s">
        <v>399</v>
      </c>
      <c r="C410" s="125" t="s">
        <v>415</v>
      </c>
      <c r="D410" s="52">
        <v>44515</v>
      </c>
      <c r="E410" s="149">
        <f>Технология!E402</f>
        <v>1</v>
      </c>
      <c r="F410" s="58">
        <f>Технология!F402</f>
        <v>0</v>
      </c>
      <c r="G410" s="89">
        <f t="shared" si="31"/>
        <v>1</v>
      </c>
    </row>
    <row r="411" spans="1:8" x14ac:dyDescent="0.3">
      <c r="A411" s="396"/>
      <c r="B411" s="18" t="s">
        <v>400</v>
      </c>
      <c r="C411" s="126">
        <f>Технология!C403</f>
        <v>0</v>
      </c>
      <c r="D411" s="86">
        <f>Технология!D403</f>
        <v>0</v>
      </c>
      <c r="E411" s="147">
        <f>Технология!E403</f>
        <v>0</v>
      </c>
      <c r="F411" s="56">
        <f>Технология!F403</f>
        <v>0</v>
      </c>
      <c r="G411" s="86">
        <f t="shared" si="31"/>
        <v>0</v>
      </c>
    </row>
    <row r="412" spans="1:8" x14ac:dyDescent="0.3">
      <c r="A412" s="396"/>
      <c r="B412" s="18" t="s">
        <v>401</v>
      </c>
      <c r="C412" s="126">
        <f>Технология!C404</f>
        <v>0</v>
      </c>
      <c r="D412" s="86">
        <f>Технология!D404</f>
        <v>0</v>
      </c>
      <c r="E412" s="147">
        <f>Технология!E404</f>
        <v>0</v>
      </c>
      <c r="F412" s="56">
        <f>Технология!F404</f>
        <v>0</v>
      </c>
      <c r="G412" s="86">
        <f t="shared" si="31"/>
        <v>0</v>
      </c>
    </row>
    <row r="413" spans="1:8" x14ac:dyDescent="0.3">
      <c r="A413" s="396"/>
      <c r="B413" s="18" t="s">
        <v>402</v>
      </c>
      <c r="C413" s="126">
        <f>Технология!C405</f>
        <v>0</v>
      </c>
      <c r="D413" s="86">
        <f>Технология!D405</f>
        <v>0</v>
      </c>
      <c r="E413" s="147">
        <f>Технология!E405</f>
        <v>0</v>
      </c>
      <c r="F413" s="56">
        <f>Технология!F405</f>
        <v>0</v>
      </c>
      <c r="G413" s="86">
        <f t="shared" si="31"/>
        <v>0</v>
      </c>
    </row>
    <row r="414" spans="1:8" x14ac:dyDescent="0.3">
      <c r="A414" s="396"/>
      <c r="B414" s="18" t="s">
        <v>403</v>
      </c>
      <c r="C414" s="126">
        <f>Технология!C406</f>
        <v>0</v>
      </c>
      <c r="D414" s="86">
        <f>Технология!D406</f>
        <v>0</v>
      </c>
      <c r="E414" s="147">
        <f>Технология!E406</f>
        <v>0</v>
      </c>
      <c r="F414" s="56">
        <f>Технология!F406</f>
        <v>0</v>
      </c>
      <c r="G414" s="86">
        <f t="shared" si="31"/>
        <v>0</v>
      </c>
    </row>
    <row r="415" spans="1:8" x14ac:dyDescent="0.3">
      <c r="A415" s="396"/>
      <c r="B415" s="18" t="s">
        <v>404</v>
      </c>
      <c r="C415" s="126">
        <f>Технология!C407</f>
        <v>0</v>
      </c>
      <c r="D415" s="86">
        <f>Технология!D407</f>
        <v>0</v>
      </c>
      <c r="E415" s="147">
        <f>Технология!E407</f>
        <v>0</v>
      </c>
      <c r="F415" s="56">
        <f>Технология!F407</f>
        <v>0</v>
      </c>
      <c r="G415" s="86">
        <f t="shared" si="31"/>
        <v>0</v>
      </c>
    </row>
    <row r="416" spans="1:8" x14ac:dyDescent="0.3">
      <c r="A416" s="396"/>
      <c r="B416" s="18" t="s">
        <v>405</v>
      </c>
      <c r="C416" s="126">
        <f>Технология!C408</f>
        <v>0</v>
      </c>
      <c r="D416" s="86">
        <f>Технология!D408</f>
        <v>0</v>
      </c>
      <c r="E416" s="147">
        <f>Технология!E408</f>
        <v>0</v>
      </c>
      <c r="F416" s="56">
        <f>Технология!F408</f>
        <v>0</v>
      </c>
      <c r="G416" s="86">
        <f t="shared" si="31"/>
        <v>0</v>
      </c>
    </row>
    <row r="417" spans="1:7" x14ac:dyDescent="0.3">
      <c r="A417" s="396"/>
      <c r="B417" s="18" t="s">
        <v>406</v>
      </c>
      <c r="C417" s="126">
        <f>Технология!C409</f>
        <v>0</v>
      </c>
      <c r="D417" s="86">
        <f>Технология!D409</f>
        <v>0</v>
      </c>
      <c r="E417" s="147">
        <f>Технология!E409</f>
        <v>0</v>
      </c>
      <c r="F417" s="56">
        <f>Технология!F409</f>
        <v>0</v>
      </c>
      <c r="G417" s="86">
        <f t="shared" si="31"/>
        <v>0</v>
      </c>
    </row>
    <row r="418" spans="1:7" x14ac:dyDescent="0.3">
      <c r="A418" s="396"/>
      <c r="B418" s="18" t="s">
        <v>407</v>
      </c>
      <c r="C418" s="126">
        <f>Технология!C410</f>
        <v>0</v>
      </c>
      <c r="D418" s="86">
        <f>Технология!D410</f>
        <v>0</v>
      </c>
      <c r="E418" s="147">
        <f>Технология!E410</f>
        <v>0</v>
      </c>
      <c r="F418" s="56">
        <f>Технология!F410</f>
        <v>0</v>
      </c>
      <c r="G418" s="86">
        <f t="shared" si="31"/>
        <v>0</v>
      </c>
    </row>
    <row r="419" spans="1:7" ht="19.5" thickBot="1" x14ac:dyDescent="0.35">
      <c r="A419" s="396"/>
      <c r="B419" s="117" t="s">
        <v>408</v>
      </c>
      <c r="C419" s="127">
        <f>Технология!C411</f>
        <v>0</v>
      </c>
      <c r="D419" s="88">
        <f>Технология!D411</f>
        <v>0</v>
      </c>
      <c r="E419" s="147">
        <f>Технология!E411</f>
        <v>0</v>
      </c>
      <c r="F419" s="56">
        <f>Технология!F411</f>
        <v>0</v>
      </c>
      <c r="G419" s="86">
        <f t="shared" si="31"/>
        <v>0</v>
      </c>
    </row>
    <row r="420" spans="1:7" ht="19.5" thickBot="1" x14ac:dyDescent="0.35">
      <c r="A420" s="396"/>
      <c r="B420" s="143" t="s">
        <v>169</v>
      </c>
      <c r="C420" s="425"/>
      <c r="D420" s="426"/>
      <c r="E420" s="156">
        <f>SUM(E421:E436)</f>
        <v>1</v>
      </c>
      <c r="F420" s="67">
        <f>SUM(F421:F436)</f>
        <v>0</v>
      </c>
      <c r="G420" s="91">
        <f t="shared" si="31"/>
        <v>1</v>
      </c>
    </row>
    <row r="421" spans="1:7" x14ac:dyDescent="0.3">
      <c r="A421" s="396"/>
      <c r="B421" s="112" t="s">
        <v>170</v>
      </c>
      <c r="C421" s="125" t="s">
        <v>415</v>
      </c>
      <c r="D421" s="52">
        <v>44515</v>
      </c>
      <c r="E421" s="149">
        <f>Технология!E413</f>
        <v>1</v>
      </c>
      <c r="F421" s="58">
        <f>Технология!F413</f>
        <v>0</v>
      </c>
      <c r="G421" s="89">
        <f t="shared" si="31"/>
        <v>1</v>
      </c>
    </row>
    <row r="422" spans="1:7" x14ac:dyDescent="0.3">
      <c r="A422" s="396"/>
      <c r="B422" s="18" t="s">
        <v>171</v>
      </c>
      <c r="C422" s="126">
        <f>Технология!C414</f>
        <v>0</v>
      </c>
      <c r="D422" s="86">
        <f>Технология!D414</f>
        <v>0</v>
      </c>
      <c r="E422" s="147">
        <f>Технология!E414</f>
        <v>0</v>
      </c>
      <c r="F422" s="56">
        <f>Технология!F414</f>
        <v>0</v>
      </c>
      <c r="G422" s="86">
        <f t="shared" si="31"/>
        <v>0</v>
      </c>
    </row>
    <row r="423" spans="1:7" x14ac:dyDescent="0.3">
      <c r="A423" s="396"/>
      <c r="B423" s="18" t="s">
        <v>172</v>
      </c>
      <c r="C423" s="126">
        <f>Технология!C415</f>
        <v>0</v>
      </c>
      <c r="D423" s="86">
        <f>Технология!D415</f>
        <v>0</v>
      </c>
      <c r="E423" s="147">
        <f>Технология!E415</f>
        <v>0</v>
      </c>
      <c r="F423" s="56">
        <f>Технология!F415</f>
        <v>0</v>
      </c>
      <c r="G423" s="86">
        <f t="shared" si="31"/>
        <v>0</v>
      </c>
    </row>
    <row r="424" spans="1:7" x14ac:dyDescent="0.3">
      <c r="A424" s="396"/>
      <c r="B424" s="18" t="s">
        <v>173</v>
      </c>
      <c r="C424" s="126">
        <f>Технология!C416</f>
        <v>0</v>
      </c>
      <c r="D424" s="86">
        <f>Технология!D416</f>
        <v>0</v>
      </c>
      <c r="E424" s="147">
        <f>Технология!E416</f>
        <v>0</v>
      </c>
      <c r="F424" s="56">
        <f>Технология!F416</f>
        <v>0</v>
      </c>
      <c r="G424" s="86">
        <f t="shared" si="31"/>
        <v>0</v>
      </c>
    </row>
    <row r="425" spans="1:7" x14ac:dyDescent="0.3">
      <c r="A425" s="396"/>
      <c r="B425" s="18" t="s">
        <v>174</v>
      </c>
      <c r="C425" s="126">
        <f>Технология!C417</f>
        <v>0</v>
      </c>
      <c r="D425" s="86">
        <f>Технология!D417</f>
        <v>0</v>
      </c>
      <c r="E425" s="147">
        <f>Технология!E417</f>
        <v>0</v>
      </c>
      <c r="F425" s="56">
        <f>Технология!F417</f>
        <v>0</v>
      </c>
      <c r="G425" s="86">
        <f t="shared" si="31"/>
        <v>0</v>
      </c>
    </row>
    <row r="426" spans="1:7" x14ac:dyDescent="0.3">
      <c r="A426" s="396"/>
      <c r="B426" s="18" t="s">
        <v>175</v>
      </c>
      <c r="C426" s="126">
        <f>Технология!C418</f>
        <v>0</v>
      </c>
      <c r="D426" s="86">
        <f>Технология!D418</f>
        <v>0</v>
      </c>
      <c r="E426" s="147">
        <f>Технология!E418</f>
        <v>0</v>
      </c>
      <c r="F426" s="56">
        <f>Технология!F418</f>
        <v>0</v>
      </c>
      <c r="G426" s="86">
        <f t="shared" si="31"/>
        <v>0</v>
      </c>
    </row>
    <row r="427" spans="1:7" x14ac:dyDescent="0.3">
      <c r="A427" s="396"/>
      <c r="B427" s="18" t="s">
        <v>176</v>
      </c>
      <c r="C427" s="126">
        <f>Технология!C419</f>
        <v>0</v>
      </c>
      <c r="D427" s="86">
        <f>Технология!D419</f>
        <v>0</v>
      </c>
      <c r="E427" s="147">
        <f>Технология!E419</f>
        <v>0</v>
      </c>
      <c r="F427" s="56">
        <f>Технология!F419</f>
        <v>0</v>
      </c>
      <c r="G427" s="86">
        <f t="shared" si="31"/>
        <v>0</v>
      </c>
    </row>
    <row r="428" spans="1:7" x14ac:dyDescent="0.3">
      <c r="A428" s="396"/>
      <c r="B428" s="18" t="s">
        <v>177</v>
      </c>
      <c r="C428" s="126">
        <f>Технология!C420</f>
        <v>0</v>
      </c>
      <c r="D428" s="86">
        <f>Технология!D420</f>
        <v>0</v>
      </c>
      <c r="E428" s="147">
        <f>Технология!E420</f>
        <v>0</v>
      </c>
      <c r="F428" s="56">
        <f>Технология!F420</f>
        <v>0</v>
      </c>
      <c r="G428" s="86">
        <f t="shared" si="31"/>
        <v>0</v>
      </c>
    </row>
    <row r="429" spans="1:7" x14ac:dyDescent="0.3">
      <c r="A429" s="396"/>
      <c r="B429" s="18" t="s">
        <v>178</v>
      </c>
      <c r="C429" s="126">
        <f>Технология!C421</f>
        <v>0</v>
      </c>
      <c r="D429" s="86">
        <f>Технология!D421</f>
        <v>0</v>
      </c>
      <c r="E429" s="147">
        <f>Технология!E421</f>
        <v>0</v>
      </c>
      <c r="F429" s="56">
        <f>Технология!F421</f>
        <v>0</v>
      </c>
      <c r="G429" s="86">
        <f t="shared" si="31"/>
        <v>0</v>
      </c>
    </row>
    <row r="430" spans="1:7" x14ac:dyDescent="0.3">
      <c r="A430" s="396"/>
      <c r="B430" s="18" t="s">
        <v>179</v>
      </c>
      <c r="C430" s="126">
        <f>Технология!C422</f>
        <v>0</v>
      </c>
      <c r="D430" s="86">
        <f>Технология!D422</f>
        <v>0</v>
      </c>
      <c r="E430" s="147">
        <f>Технология!E422</f>
        <v>0</v>
      </c>
      <c r="F430" s="56">
        <f>Технология!F422</f>
        <v>0</v>
      </c>
      <c r="G430" s="86">
        <f t="shared" si="31"/>
        <v>0</v>
      </c>
    </row>
    <row r="431" spans="1:7" x14ac:dyDescent="0.3">
      <c r="A431" s="396"/>
      <c r="B431" s="18" t="s">
        <v>180</v>
      </c>
      <c r="C431" s="126">
        <f>Технология!C423</f>
        <v>0</v>
      </c>
      <c r="D431" s="86">
        <f>Технология!D423</f>
        <v>0</v>
      </c>
      <c r="E431" s="147">
        <f>Технология!E423</f>
        <v>0</v>
      </c>
      <c r="F431" s="56">
        <f>Технология!F423</f>
        <v>0</v>
      </c>
      <c r="G431" s="86">
        <f t="shared" si="31"/>
        <v>0</v>
      </c>
    </row>
    <row r="432" spans="1:7" x14ac:dyDescent="0.3">
      <c r="A432" s="396"/>
      <c r="B432" s="18" t="s">
        <v>181</v>
      </c>
      <c r="C432" s="126">
        <f>Технология!C424</f>
        <v>0</v>
      </c>
      <c r="D432" s="86">
        <f>Технология!D424</f>
        <v>0</v>
      </c>
      <c r="E432" s="147">
        <f>Технология!E424</f>
        <v>0</v>
      </c>
      <c r="F432" s="56">
        <f>Технология!F424</f>
        <v>0</v>
      </c>
      <c r="G432" s="86">
        <f t="shared" si="31"/>
        <v>0</v>
      </c>
    </row>
    <row r="433" spans="1:7" x14ac:dyDescent="0.3">
      <c r="A433" s="396"/>
      <c r="B433" s="18" t="s">
        <v>168</v>
      </c>
      <c r="C433" s="126">
        <f>Технология!C425</f>
        <v>0</v>
      </c>
      <c r="D433" s="86">
        <f>Технология!D425</f>
        <v>0</v>
      </c>
      <c r="E433" s="147">
        <f>Технология!E425</f>
        <v>0</v>
      </c>
      <c r="F433" s="56">
        <f>Технология!F425</f>
        <v>0</v>
      </c>
      <c r="G433" s="86">
        <f t="shared" si="31"/>
        <v>0</v>
      </c>
    </row>
    <row r="434" spans="1:7" x14ac:dyDescent="0.3">
      <c r="A434" s="396"/>
      <c r="B434" s="18" t="s">
        <v>182</v>
      </c>
      <c r="C434" s="126">
        <f>Технология!C426</f>
        <v>0</v>
      </c>
      <c r="D434" s="86">
        <f>Технология!D426</f>
        <v>0</v>
      </c>
      <c r="E434" s="147">
        <f>Технология!E426</f>
        <v>0</v>
      </c>
      <c r="F434" s="56">
        <f>Технология!F426</f>
        <v>0</v>
      </c>
      <c r="G434" s="86">
        <f t="shared" si="31"/>
        <v>0</v>
      </c>
    </row>
    <row r="435" spans="1:7" x14ac:dyDescent="0.3">
      <c r="A435" s="396"/>
      <c r="B435" s="18" t="s">
        <v>183</v>
      </c>
      <c r="C435" s="126">
        <f>Технология!C427</f>
        <v>0</v>
      </c>
      <c r="D435" s="86">
        <f>Технология!D427</f>
        <v>0</v>
      </c>
      <c r="E435" s="147">
        <f>Технология!E427</f>
        <v>0</v>
      </c>
      <c r="F435" s="56">
        <f>Технология!F427</f>
        <v>0</v>
      </c>
      <c r="G435" s="86">
        <f t="shared" si="31"/>
        <v>0</v>
      </c>
    </row>
    <row r="436" spans="1:7" ht="19.5" thickBot="1" x14ac:dyDescent="0.35">
      <c r="A436" s="396"/>
      <c r="B436" s="113" t="s">
        <v>184</v>
      </c>
      <c r="C436" s="126">
        <f>Технология!C428</f>
        <v>0</v>
      </c>
      <c r="D436" s="86">
        <f>Технология!D428</f>
        <v>0</v>
      </c>
      <c r="E436" s="147">
        <f>Технология!E428</f>
        <v>0</v>
      </c>
      <c r="F436" s="56">
        <f>Технология!F428</f>
        <v>0</v>
      </c>
      <c r="G436" s="86">
        <f t="shared" si="31"/>
        <v>0</v>
      </c>
    </row>
    <row r="437" spans="1:7" ht="26.25" thickBot="1" x14ac:dyDescent="0.4">
      <c r="A437" s="94">
        <v>8</v>
      </c>
      <c r="B437" s="144" t="s">
        <v>409</v>
      </c>
      <c r="C437" s="421"/>
      <c r="D437" s="422"/>
      <c r="E437" s="151">
        <f>E438+E439+E440</f>
        <v>7</v>
      </c>
      <c r="F437" s="95">
        <f t="shared" ref="F437:G437" si="32">F438+F439+F440</f>
        <v>0</v>
      </c>
      <c r="G437" s="96">
        <f t="shared" si="32"/>
        <v>7</v>
      </c>
    </row>
    <row r="438" spans="1:7" x14ac:dyDescent="0.3">
      <c r="A438" s="407"/>
      <c r="B438" s="116" t="s">
        <v>410</v>
      </c>
      <c r="C438" s="157" t="str">
        <f>'Компьютерное оборудование'!C430</f>
        <v>отсутствует</v>
      </c>
      <c r="D438" s="78">
        <f>'Компьютерное оборудование'!D430</f>
        <v>64</v>
      </c>
      <c r="E438" s="152">
        <f>'Компьютерное оборудование'!E430</f>
        <v>3</v>
      </c>
      <c r="F438" s="78">
        <f>'Компьютерное оборудование'!F430</f>
        <v>0</v>
      </c>
      <c r="G438" s="78">
        <f>'Компьютерное оборудование'!G430</f>
        <v>3</v>
      </c>
    </row>
    <row r="439" spans="1:7" x14ac:dyDescent="0.3">
      <c r="A439" s="407"/>
      <c r="B439" s="18" t="s">
        <v>411</v>
      </c>
      <c r="C439" s="157" t="str">
        <f>'Компьютерное оборудование'!C431</f>
        <v>отсутствует</v>
      </c>
      <c r="D439" s="78">
        <f>'Компьютерное оборудование'!D431</f>
        <v>64</v>
      </c>
      <c r="E439" s="152">
        <f>'Компьютерное оборудование'!E431</f>
        <v>3</v>
      </c>
      <c r="F439" s="78">
        <f>'Компьютерное оборудование'!F431</f>
        <v>0</v>
      </c>
      <c r="G439" s="78">
        <f>'Компьютерное оборудование'!G431</f>
        <v>3</v>
      </c>
    </row>
    <row r="440" spans="1:7" ht="19.5" thickBot="1" x14ac:dyDescent="0.35">
      <c r="A440" s="408"/>
      <c r="B440" s="117" t="s">
        <v>187</v>
      </c>
      <c r="C440" s="157">
        <f>'Компьютерное оборудование'!C432</f>
        <v>44379</v>
      </c>
      <c r="D440" s="78">
        <f>'Компьютерное оборудование'!D432</f>
        <v>34</v>
      </c>
      <c r="E440" s="152">
        <f>'Компьютерное оборудование'!E432</f>
        <v>1</v>
      </c>
      <c r="F440" s="78">
        <f>'Компьютерное оборудование'!F432</f>
        <v>0</v>
      </c>
      <c r="G440" s="78">
        <f>'Компьютерное оборудование'!G432</f>
        <v>1</v>
      </c>
    </row>
    <row r="441" spans="1:7" ht="26.25" thickBot="1" x14ac:dyDescent="0.4">
      <c r="A441" s="419" t="s">
        <v>412</v>
      </c>
      <c r="B441" s="420"/>
      <c r="C441" s="433"/>
      <c r="D441" s="434"/>
      <c r="E441" s="153" t="e">
        <f>E437+E407+E3</f>
        <v>#REF!</v>
      </c>
      <c r="F441" s="92" t="e">
        <f>F437+F407+F3</f>
        <v>#REF!</v>
      </c>
      <c r="G441" s="93" t="e">
        <f>G437+G407+G3</f>
        <v>#REF!</v>
      </c>
    </row>
  </sheetData>
  <sheetProtection formatCells="0" formatColumns="0" formatRows="0" insertColumns="0" insertRows="0" insertHyperlinks="0" deleteColumns="0" deleteRows="0" sort="0" autoFilter="0" pivotTables="0"/>
  <autoFilter ref="A2:G436"/>
  <mergeCells count="63">
    <mergeCell ref="A1:G1"/>
    <mergeCell ref="A51:A115"/>
    <mergeCell ref="A3:B3"/>
    <mergeCell ref="A5:A12"/>
    <mergeCell ref="A14:A27"/>
    <mergeCell ref="A29:A49"/>
    <mergeCell ref="C36:D36"/>
    <mergeCell ref="C3:D3"/>
    <mergeCell ref="C100:D100"/>
    <mergeCell ref="C71:D71"/>
    <mergeCell ref="C84:D84"/>
    <mergeCell ref="C4:D4"/>
    <mergeCell ref="C13:D13"/>
    <mergeCell ref="C28:D28"/>
    <mergeCell ref="C51:D51"/>
    <mergeCell ref="C50:D50"/>
    <mergeCell ref="A441:B441"/>
    <mergeCell ref="C437:D437"/>
    <mergeCell ref="A407:B407"/>
    <mergeCell ref="C420:D420"/>
    <mergeCell ref="C409:D409"/>
    <mergeCell ref="C408:D408"/>
    <mergeCell ref="C407:D407"/>
    <mergeCell ref="A409:A436"/>
    <mergeCell ref="C441:D441"/>
    <mergeCell ref="C116:D116"/>
    <mergeCell ref="A438:A440"/>
    <mergeCell ref="C270:D270"/>
    <mergeCell ref="C276:D276"/>
    <mergeCell ref="C216:D216"/>
    <mergeCell ref="C223:D223"/>
    <mergeCell ref="C228:D228"/>
    <mergeCell ref="C235:D235"/>
    <mergeCell ref="C240:D240"/>
    <mergeCell ref="C172:D172"/>
    <mergeCell ref="C176:D176"/>
    <mergeCell ref="C245:D245"/>
    <mergeCell ref="C254:D254"/>
    <mergeCell ref="C259:D259"/>
    <mergeCell ref="C180:D180"/>
    <mergeCell ref="C183:D183"/>
    <mergeCell ref="C200:D200"/>
    <mergeCell ref="C136:D136"/>
    <mergeCell ref="C142:D142"/>
    <mergeCell ref="C143:D143"/>
    <mergeCell ref="C150:D150"/>
    <mergeCell ref="C156:D156"/>
    <mergeCell ref="C286:D286"/>
    <mergeCell ref="C292:D292"/>
    <mergeCell ref="C296:D296"/>
    <mergeCell ref="C309:D309"/>
    <mergeCell ref="A310:A406"/>
    <mergeCell ref="C310:D310"/>
    <mergeCell ref="C322:D322"/>
    <mergeCell ref="C326:D326"/>
    <mergeCell ref="C339:D339"/>
    <mergeCell ref="C346:D346"/>
    <mergeCell ref="C350:D350"/>
    <mergeCell ref="A117:A308"/>
    <mergeCell ref="C117:D117"/>
    <mergeCell ref="C125:D125"/>
    <mergeCell ref="C129:D129"/>
    <mergeCell ref="C135:D135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4"/>
  <sheetViews>
    <sheetView zoomScale="70" zoomScaleNormal="70" workbookViewId="0">
      <selection activeCell="F10" sqref="F10"/>
    </sheetView>
  </sheetViews>
  <sheetFormatPr defaultRowHeight="18.75" x14ac:dyDescent="0.3"/>
  <cols>
    <col min="1" max="1" width="3.85546875" style="1" bestFit="1" customWidth="1"/>
    <col min="2" max="2" width="105.28515625" style="1" bestFit="1" customWidth="1"/>
    <col min="3" max="3" width="18.5703125" style="62" customWidth="1"/>
    <col min="4" max="6" width="13.5703125" customWidth="1"/>
    <col min="7" max="7" width="16.140625" customWidth="1"/>
    <col min="10" max="10" width="9.140625" customWidth="1"/>
  </cols>
  <sheetData>
    <row r="1" spans="1:13" ht="48.75" customHeight="1" thickBot="1" x14ac:dyDescent="0.35">
      <c r="A1" s="435" t="s">
        <v>188</v>
      </c>
      <c r="B1" s="436"/>
      <c r="C1" s="436"/>
      <c r="D1" s="436"/>
      <c r="E1" s="437"/>
      <c r="F1" s="437"/>
      <c r="G1" s="438"/>
      <c r="H1" s="2"/>
      <c r="I1" s="2"/>
      <c r="J1" s="2"/>
      <c r="K1" s="2"/>
      <c r="L1" s="2"/>
      <c r="M1" s="2"/>
    </row>
    <row r="2" spans="1:13" x14ac:dyDescent="0.3">
      <c r="A2" s="11" t="s">
        <v>41</v>
      </c>
      <c r="B2" s="110" t="s">
        <v>42</v>
      </c>
      <c r="C2" s="125" t="s">
        <v>185</v>
      </c>
      <c r="D2" s="51" t="s">
        <v>186</v>
      </c>
      <c r="E2" s="125" t="s">
        <v>413</v>
      </c>
      <c r="F2" s="50" t="s">
        <v>414</v>
      </c>
      <c r="G2" s="52" t="s">
        <v>412</v>
      </c>
    </row>
    <row r="3" spans="1:13" ht="27" thickBot="1" x14ac:dyDescent="0.45">
      <c r="A3" s="469" t="s">
        <v>47</v>
      </c>
      <c r="B3" s="470"/>
      <c r="C3" s="465"/>
      <c r="D3" s="466"/>
      <c r="E3" s="178">
        <f>E4+E13+E28+E50</f>
        <v>166</v>
      </c>
      <c r="F3" s="179">
        <f>F4+F13+F28+F50</f>
        <v>0</v>
      </c>
      <c r="G3" s="180">
        <f>G4+G13+G28+G50+G116+G301+G399+G429</f>
        <v>166</v>
      </c>
      <c r="H3" t="b">
        <f>G3=E3-F3</f>
        <v>1</v>
      </c>
    </row>
    <row r="4" spans="1:13" ht="19.5" thickBot="1" x14ac:dyDescent="0.35">
      <c r="A4" s="17">
        <v>1</v>
      </c>
      <c r="B4" s="140" t="s">
        <v>418</v>
      </c>
      <c r="C4" s="459"/>
      <c r="D4" s="460"/>
      <c r="E4" s="177">
        <f>SUM(E5:E12)</f>
        <v>8</v>
      </c>
      <c r="F4" s="282">
        <f>SUM(F5:F12)</f>
        <v>0</v>
      </c>
      <c r="G4" s="355">
        <f>E4-F4</f>
        <v>8</v>
      </c>
    </row>
    <row r="5" spans="1:13" x14ac:dyDescent="0.3">
      <c r="A5" s="444"/>
      <c r="B5" s="112" t="s">
        <v>1</v>
      </c>
      <c r="C5" s="201">
        <v>44467</v>
      </c>
      <c r="D5" s="37">
        <v>119</v>
      </c>
      <c r="E5" s="107">
        <v>1</v>
      </c>
      <c r="F5" s="13">
        <f>[1]Биология!$F$5</f>
        <v>0</v>
      </c>
      <c r="G5" s="14">
        <f>E5-F5</f>
        <v>1</v>
      </c>
    </row>
    <row r="6" spans="1:13" x14ac:dyDescent="0.3">
      <c r="A6" s="440"/>
      <c r="B6" s="18" t="s">
        <v>2</v>
      </c>
      <c r="C6" s="203">
        <v>44467</v>
      </c>
      <c r="D6" s="41">
        <v>119</v>
      </c>
      <c r="E6" s="108">
        <v>1</v>
      </c>
      <c r="F6" s="3">
        <f>[1]Биология!$F$6</f>
        <v>0</v>
      </c>
      <c r="G6" s="4">
        <f>E6-F6</f>
        <v>1</v>
      </c>
    </row>
    <row r="7" spans="1:13" x14ac:dyDescent="0.3">
      <c r="A7" s="440"/>
      <c r="B7" s="18" t="s">
        <v>3</v>
      </c>
      <c r="C7" s="203">
        <v>44467</v>
      </c>
      <c r="D7" s="41">
        <v>119</v>
      </c>
      <c r="E7" s="108">
        <v>1</v>
      </c>
      <c r="F7" s="3">
        <f>[1]Биология!$F$7</f>
        <v>0</v>
      </c>
      <c r="G7" s="4">
        <f t="shared" ref="G7:G12" si="0">E7-F7</f>
        <v>1</v>
      </c>
    </row>
    <row r="8" spans="1:13" x14ac:dyDescent="0.3">
      <c r="A8" s="440"/>
      <c r="B8" s="18" t="s">
        <v>4</v>
      </c>
      <c r="C8" s="203">
        <v>44467</v>
      </c>
      <c r="D8" s="41">
        <v>119</v>
      </c>
      <c r="E8" s="108">
        <v>1</v>
      </c>
      <c r="F8" s="3">
        <f>[1]Биология!$F$8</f>
        <v>0</v>
      </c>
      <c r="G8" s="4">
        <f t="shared" si="0"/>
        <v>1</v>
      </c>
    </row>
    <row r="9" spans="1:13" x14ac:dyDescent="0.3">
      <c r="A9" s="440"/>
      <c r="B9" s="18" t="s">
        <v>5</v>
      </c>
      <c r="C9" s="203">
        <v>44467</v>
      </c>
      <c r="D9" s="41">
        <v>119</v>
      </c>
      <c r="E9" s="108">
        <v>1</v>
      </c>
      <c r="F9" s="3">
        <f>[1]Биология!$F$9</f>
        <v>0</v>
      </c>
      <c r="G9" s="4">
        <f t="shared" si="0"/>
        <v>1</v>
      </c>
    </row>
    <row r="10" spans="1:13" x14ac:dyDescent="0.3">
      <c r="A10" s="440"/>
      <c r="B10" s="18" t="s">
        <v>6</v>
      </c>
      <c r="C10" s="203">
        <v>44467</v>
      </c>
      <c r="D10" s="41">
        <v>119</v>
      </c>
      <c r="E10" s="108">
        <v>1</v>
      </c>
      <c r="F10" s="3">
        <f>[1]Биология!$F$10</f>
        <v>0</v>
      </c>
      <c r="G10" s="4">
        <f t="shared" si="0"/>
        <v>1</v>
      </c>
    </row>
    <row r="11" spans="1:13" x14ac:dyDescent="0.3">
      <c r="A11" s="440"/>
      <c r="B11" s="18" t="s">
        <v>7</v>
      </c>
      <c r="C11" s="203">
        <v>44467</v>
      </c>
      <c r="D11" s="41">
        <v>119</v>
      </c>
      <c r="E11" s="108">
        <v>1</v>
      </c>
      <c r="F11" s="3">
        <f>[1]Биология!$F$11</f>
        <v>0</v>
      </c>
      <c r="G11" s="4">
        <f t="shared" si="0"/>
        <v>1</v>
      </c>
    </row>
    <row r="12" spans="1:13" ht="19.5" thickBot="1" x14ac:dyDescent="0.35">
      <c r="A12" s="441"/>
      <c r="B12" s="113" t="s">
        <v>8</v>
      </c>
      <c r="C12" s="204">
        <v>44467</v>
      </c>
      <c r="D12" s="43">
        <v>119</v>
      </c>
      <c r="E12" s="109">
        <v>1</v>
      </c>
      <c r="F12" s="8">
        <f>[1]Биология!$F$12</f>
        <v>0</v>
      </c>
      <c r="G12" s="9">
        <f t="shared" si="0"/>
        <v>1</v>
      </c>
    </row>
    <row r="13" spans="1:13" ht="19.5" thickBot="1" x14ac:dyDescent="0.35">
      <c r="A13" s="17">
        <v>2</v>
      </c>
      <c r="B13" s="140" t="s">
        <v>9</v>
      </c>
      <c r="C13" s="459"/>
      <c r="D13" s="460"/>
      <c r="E13" s="177">
        <f>SUM(E14:E27)</f>
        <v>9</v>
      </c>
      <c r="F13" s="46">
        <f>SUM(F14:F27)</f>
        <v>0</v>
      </c>
      <c r="G13" s="28">
        <f>E13-F13</f>
        <v>9</v>
      </c>
    </row>
    <row r="14" spans="1:13" x14ac:dyDescent="0.3">
      <c r="A14" s="439"/>
      <c r="B14" s="112" t="s">
        <v>10</v>
      </c>
      <c r="C14" s="201">
        <v>44467</v>
      </c>
      <c r="D14" s="14">
        <v>119</v>
      </c>
      <c r="E14" s="107">
        <v>1</v>
      </c>
      <c r="F14" s="40">
        <f>[1]Биология!$F$14</f>
        <v>0</v>
      </c>
      <c r="G14" s="10">
        <f>E14-F14</f>
        <v>1</v>
      </c>
    </row>
    <row r="15" spans="1:13" x14ac:dyDescent="0.3">
      <c r="A15" s="439"/>
      <c r="B15" s="116"/>
      <c r="C15" s="129"/>
      <c r="D15" s="10"/>
      <c r="E15" s="108"/>
      <c r="F15" s="41">
        <f>[1]Биология!$F$15</f>
        <v>0</v>
      </c>
      <c r="G15" s="10">
        <f>E15-F15</f>
        <v>0</v>
      </c>
    </row>
    <row r="16" spans="1:13" x14ac:dyDescent="0.3">
      <c r="A16" s="439"/>
      <c r="B16" s="116"/>
      <c r="C16" s="129"/>
      <c r="D16" s="10"/>
      <c r="E16" s="108"/>
      <c r="F16" s="41">
        <f>[1]Биология!$F$16</f>
        <v>0</v>
      </c>
      <c r="G16" s="4">
        <f t="shared" ref="G16" si="1">E16-F16</f>
        <v>0</v>
      </c>
    </row>
    <row r="17" spans="1:7" x14ac:dyDescent="0.3">
      <c r="A17" s="439"/>
      <c r="B17" s="116"/>
      <c r="C17" s="129"/>
      <c r="D17" s="10"/>
      <c r="E17" s="108"/>
      <c r="F17" s="41">
        <f>[1]Биология!$F$17</f>
        <v>0</v>
      </c>
      <c r="G17" s="4">
        <f t="shared" ref="G17:G27" si="2">E17-F17</f>
        <v>0</v>
      </c>
    </row>
    <row r="18" spans="1:7" x14ac:dyDescent="0.3">
      <c r="A18" s="439"/>
      <c r="B18" s="116"/>
      <c r="C18" s="129"/>
      <c r="D18" s="10"/>
      <c r="E18" s="108"/>
      <c r="F18" s="41">
        <f>[1]Биология!$F$18</f>
        <v>0</v>
      </c>
      <c r="G18" s="4">
        <f t="shared" si="2"/>
        <v>0</v>
      </c>
    </row>
    <row r="19" spans="1:7" x14ac:dyDescent="0.3">
      <c r="A19" s="439"/>
      <c r="B19" s="116"/>
      <c r="C19" s="129"/>
      <c r="D19" s="10"/>
      <c r="E19" s="108"/>
      <c r="F19" s="41">
        <f>[1]Биология!$F$19</f>
        <v>0</v>
      </c>
      <c r="G19" s="4">
        <f t="shared" si="2"/>
        <v>0</v>
      </c>
    </row>
    <row r="20" spans="1:7" x14ac:dyDescent="0.3">
      <c r="A20" s="439"/>
      <c r="B20" s="116"/>
      <c r="C20" s="129"/>
      <c r="D20" s="10"/>
      <c r="E20" s="108"/>
      <c r="F20" s="41">
        <f>[1]Биология!$F$20</f>
        <v>0</v>
      </c>
      <c r="G20" s="4">
        <f t="shared" si="2"/>
        <v>0</v>
      </c>
    </row>
    <row r="21" spans="1:7" x14ac:dyDescent="0.3">
      <c r="A21" s="440"/>
      <c r="B21" s="18" t="s">
        <v>11</v>
      </c>
      <c r="C21" s="203">
        <v>44467</v>
      </c>
      <c r="D21" s="4">
        <v>119</v>
      </c>
      <c r="E21" s="100"/>
      <c r="F21" s="41">
        <f>[1]Биология!$F$21</f>
        <v>0</v>
      </c>
      <c r="G21" s="4">
        <f t="shared" si="2"/>
        <v>0</v>
      </c>
    </row>
    <row r="22" spans="1:7" x14ac:dyDescent="0.3">
      <c r="A22" s="440"/>
      <c r="B22" s="18" t="s">
        <v>12</v>
      </c>
      <c r="C22" s="203">
        <v>44467</v>
      </c>
      <c r="D22" s="4">
        <v>119</v>
      </c>
      <c r="E22" s="100">
        <v>1</v>
      </c>
      <c r="F22" s="41">
        <f>[1]Биология!$F$22</f>
        <v>0</v>
      </c>
      <c r="G22" s="4">
        <f t="shared" si="2"/>
        <v>1</v>
      </c>
    </row>
    <row r="23" spans="1:7" x14ac:dyDescent="0.3">
      <c r="A23" s="440"/>
      <c r="B23" s="18" t="s">
        <v>13</v>
      </c>
      <c r="C23" s="203">
        <v>44467</v>
      </c>
      <c r="D23" s="4">
        <v>119</v>
      </c>
      <c r="E23" s="100">
        <v>3</v>
      </c>
      <c r="F23" s="41">
        <f>[1]Биология!$F$23</f>
        <v>0</v>
      </c>
      <c r="G23" s="4">
        <f t="shared" si="2"/>
        <v>3</v>
      </c>
    </row>
    <row r="24" spans="1:7" x14ac:dyDescent="0.3">
      <c r="A24" s="440"/>
      <c r="B24" s="18" t="s">
        <v>14</v>
      </c>
      <c r="C24" s="203">
        <v>44467</v>
      </c>
      <c r="D24" s="4">
        <v>119</v>
      </c>
      <c r="E24" s="100">
        <v>1</v>
      </c>
      <c r="F24" s="41">
        <f>[1]Биология!$F$24</f>
        <v>0</v>
      </c>
      <c r="G24" s="4">
        <f t="shared" si="2"/>
        <v>1</v>
      </c>
    </row>
    <row r="25" spans="1:7" x14ac:dyDescent="0.3">
      <c r="A25" s="440"/>
      <c r="B25" s="18" t="s">
        <v>15</v>
      </c>
      <c r="C25" s="203">
        <v>44467</v>
      </c>
      <c r="D25" s="4">
        <v>119</v>
      </c>
      <c r="E25" s="100">
        <v>1</v>
      </c>
      <c r="F25" s="41">
        <f>[1]Биология!$F$25</f>
        <v>0</v>
      </c>
      <c r="G25" s="4">
        <f t="shared" si="2"/>
        <v>1</v>
      </c>
    </row>
    <row r="26" spans="1:7" x14ac:dyDescent="0.3">
      <c r="A26" s="440"/>
      <c r="B26" s="18" t="s">
        <v>16</v>
      </c>
      <c r="C26" s="203">
        <v>44467</v>
      </c>
      <c r="D26" s="4">
        <v>119</v>
      </c>
      <c r="E26" s="100">
        <v>1</v>
      </c>
      <c r="F26" s="41">
        <f>[1]Биология!$F$26</f>
        <v>0</v>
      </c>
      <c r="G26" s="4">
        <f t="shared" si="2"/>
        <v>1</v>
      </c>
    </row>
    <row r="27" spans="1:7" ht="19.5" thickBot="1" x14ac:dyDescent="0.35">
      <c r="A27" s="441"/>
      <c r="B27" s="113" t="s">
        <v>17</v>
      </c>
      <c r="C27" s="204">
        <v>44467</v>
      </c>
      <c r="D27" s="9">
        <v>119</v>
      </c>
      <c r="E27" s="101">
        <v>1</v>
      </c>
      <c r="F27" s="41">
        <f>[1]Биология!$F$27</f>
        <v>0</v>
      </c>
      <c r="G27" s="4">
        <f t="shared" si="2"/>
        <v>1</v>
      </c>
    </row>
    <row r="28" spans="1:7" ht="19.5" thickBot="1" x14ac:dyDescent="0.35">
      <c r="A28" s="17">
        <v>3</v>
      </c>
      <c r="B28" s="140" t="s">
        <v>417</v>
      </c>
      <c r="C28" s="459"/>
      <c r="D28" s="460"/>
      <c r="E28" s="160">
        <f>E29+E30+E31+E32+E33+E34+E35+E36+E39+E40+E41+E42+E43+E45+E44+E46+E47+E48+E49</f>
        <v>105</v>
      </c>
      <c r="F28" s="160">
        <f>F29+F30+F31+F32+F33+F34+F35+F36+F39+F40+F41+F42+F43+F45+F44+F46+F47+F48+F49</f>
        <v>0</v>
      </c>
      <c r="G28" s="20">
        <f>E28-F28</f>
        <v>105</v>
      </c>
    </row>
    <row r="29" spans="1:7" x14ac:dyDescent="0.3">
      <c r="A29" s="439"/>
      <c r="B29" s="112" t="s">
        <v>19</v>
      </c>
      <c r="C29" s="5"/>
      <c r="D29" s="30"/>
      <c r="E29" s="99">
        <v>0</v>
      </c>
      <c r="F29" s="37">
        <f>[2]Биология!$F$29</f>
        <v>0</v>
      </c>
      <c r="G29" s="14">
        <f>E29-F29</f>
        <v>0</v>
      </c>
    </row>
    <row r="30" spans="1:7" x14ac:dyDescent="0.3">
      <c r="A30" s="440"/>
      <c r="B30" s="18" t="s">
        <v>20</v>
      </c>
      <c r="C30" s="5" t="s">
        <v>415</v>
      </c>
      <c r="D30" s="30">
        <v>64</v>
      </c>
      <c r="E30" s="100">
        <v>10</v>
      </c>
      <c r="F30" s="41">
        <f>[2]Биология!$F$30</f>
        <v>0</v>
      </c>
      <c r="G30" s="4">
        <f>E30-F30</f>
        <v>10</v>
      </c>
    </row>
    <row r="31" spans="1:7" x14ac:dyDescent="0.3">
      <c r="A31" s="440"/>
      <c r="B31" s="18" t="s">
        <v>21</v>
      </c>
      <c r="C31" s="5" t="s">
        <v>415</v>
      </c>
      <c r="D31" s="30">
        <v>64</v>
      </c>
      <c r="E31" s="100">
        <v>1</v>
      </c>
      <c r="F31" s="41">
        <f>[2]Биология!$F$31</f>
        <v>0</v>
      </c>
      <c r="G31" s="4">
        <f t="shared" ref="G31:G35" si="3">E31-F31</f>
        <v>1</v>
      </c>
    </row>
    <row r="32" spans="1:7" x14ac:dyDescent="0.3">
      <c r="A32" s="440"/>
      <c r="B32" s="18" t="s">
        <v>22</v>
      </c>
      <c r="C32" s="5" t="s">
        <v>415</v>
      </c>
      <c r="D32" s="30">
        <v>64</v>
      </c>
      <c r="E32" s="100">
        <v>1</v>
      </c>
      <c r="F32" s="41">
        <f>[2]Биология!$F$32</f>
        <v>0</v>
      </c>
      <c r="G32" s="4">
        <f t="shared" si="3"/>
        <v>1</v>
      </c>
    </row>
    <row r="33" spans="1:7" x14ac:dyDescent="0.3">
      <c r="A33" s="440"/>
      <c r="B33" s="18" t="s">
        <v>23</v>
      </c>
      <c r="C33" s="5" t="s">
        <v>415</v>
      </c>
      <c r="D33" s="30">
        <v>64</v>
      </c>
      <c r="E33" s="100">
        <v>1</v>
      </c>
      <c r="F33" s="41">
        <f>[2]Биология!$F$33</f>
        <v>0</v>
      </c>
      <c r="G33" s="4">
        <f t="shared" si="3"/>
        <v>1</v>
      </c>
    </row>
    <row r="34" spans="1:7" x14ac:dyDescent="0.3">
      <c r="A34" s="440"/>
      <c r="B34" s="18" t="s">
        <v>24</v>
      </c>
      <c r="C34" s="5" t="s">
        <v>415</v>
      </c>
      <c r="D34" s="30">
        <v>64</v>
      </c>
      <c r="E34" s="100">
        <v>6</v>
      </c>
      <c r="F34" s="41">
        <f>[2]Биология!$F$34</f>
        <v>0</v>
      </c>
      <c r="G34" s="4">
        <f t="shared" si="3"/>
        <v>6</v>
      </c>
    </row>
    <row r="35" spans="1:7" ht="19.5" thickBot="1" x14ac:dyDescent="0.35">
      <c r="A35" s="440"/>
      <c r="B35" s="117" t="s">
        <v>25</v>
      </c>
      <c r="C35" s="19" t="s">
        <v>415</v>
      </c>
      <c r="D35" s="34">
        <v>64</v>
      </c>
      <c r="E35" s="104">
        <v>6</v>
      </c>
      <c r="F35" s="38">
        <f>[2]Биология!$F$35</f>
        <v>0</v>
      </c>
      <c r="G35" s="4">
        <f t="shared" si="3"/>
        <v>6</v>
      </c>
    </row>
    <row r="36" spans="1:7" ht="19.5" thickBot="1" x14ac:dyDescent="0.35">
      <c r="A36" s="440"/>
      <c r="B36" s="122" t="s">
        <v>28</v>
      </c>
      <c r="C36" s="5" t="s">
        <v>415</v>
      </c>
      <c r="D36" s="30">
        <v>64</v>
      </c>
      <c r="E36" s="162">
        <f>E37+E38</f>
        <v>20</v>
      </c>
      <c r="F36" s="42">
        <f>[2]Биология!$F$36</f>
        <v>0</v>
      </c>
      <c r="G36" s="16">
        <f>E36-F36</f>
        <v>20</v>
      </c>
    </row>
    <row r="37" spans="1:7" x14ac:dyDescent="0.3">
      <c r="A37" s="440"/>
      <c r="B37" s="112" t="s">
        <v>26</v>
      </c>
      <c r="C37" s="11" t="s">
        <v>415</v>
      </c>
      <c r="D37" s="82">
        <v>64</v>
      </c>
      <c r="E37" s="99">
        <v>10</v>
      </c>
      <c r="F37" s="37">
        <f>[1]Биология!$F$37</f>
        <v>0</v>
      </c>
      <c r="G37" s="14">
        <f>E37-F37</f>
        <v>10</v>
      </c>
    </row>
    <row r="38" spans="1:7" ht="19.5" thickBot="1" x14ac:dyDescent="0.35">
      <c r="A38" s="440"/>
      <c r="B38" s="113" t="s">
        <v>27</v>
      </c>
      <c r="C38" s="29" t="s">
        <v>415</v>
      </c>
      <c r="D38" s="31">
        <v>64</v>
      </c>
      <c r="E38" s="101">
        <v>10</v>
      </c>
      <c r="F38" s="43">
        <f>[1]Биология!$F$38</f>
        <v>0</v>
      </c>
      <c r="G38" s="9">
        <f>E38-F38</f>
        <v>10</v>
      </c>
    </row>
    <row r="39" spans="1:7" x14ac:dyDescent="0.3">
      <c r="A39" s="440"/>
      <c r="B39" s="116" t="s">
        <v>29</v>
      </c>
      <c r="C39" s="128" t="s">
        <v>415</v>
      </c>
      <c r="D39" s="79">
        <v>64</v>
      </c>
      <c r="E39" s="103">
        <v>1</v>
      </c>
      <c r="F39" s="40">
        <f>[1]Биология!$F$39</f>
        <v>0</v>
      </c>
      <c r="G39" s="14">
        <f>E39-F39</f>
        <v>1</v>
      </c>
    </row>
    <row r="40" spans="1:7" x14ac:dyDescent="0.3">
      <c r="A40" s="440"/>
      <c r="B40" s="18" t="s">
        <v>30</v>
      </c>
      <c r="C40" s="5" t="s">
        <v>415</v>
      </c>
      <c r="D40" s="30">
        <v>64</v>
      </c>
      <c r="E40" s="100">
        <v>1</v>
      </c>
      <c r="F40" s="41">
        <f>[1]Биология!$F$40</f>
        <v>0</v>
      </c>
      <c r="G40" s="4">
        <f>E40-F40</f>
        <v>1</v>
      </c>
    </row>
    <row r="41" spans="1:7" x14ac:dyDescent="0.3">
      <c r="A41" s="440"/>
      <c r="B41" s="18" t="s">
        <v>31</v>
      </c>
      <c r="C41" s="5" t="s">
        <v>415</v>
      </c>
      <c r="D41" s="30">
        <v>64</v>
      </c>
      <c r="E41" s="100">
        <v>1</v>
      </c>
      <c r="F41" s="41">
        <f>[1]Биология!$F$41</f>
        <v>0</v>
      </c>
      <c r="G41" s="4">
        <f t="shared" ref="G41:G49" si="4">E41-F41</f>
        <v>1</v>
      </c>
    </row>
    <row r="42" spans="1:7" x14ac:dyDescent="0.3">
      <c r="A42" s="440"/>
      <c r="B42" s="18" t="s">
        <v>32</v>
      </c>
      <c r="C42" s="5" t="s">
        <v>415</v>
      </c>
      <c r="D42" s="30">
        <v>64</v>
      </c>
      <c r="E42" s="100">
        <v>50</v>
      </c>
      <c r="F42" s="41">
        <f>[1]Биология!$F$42</f>
        <v>0</v>
      </c>
      <c r="G42" s="4">
        <f t="shared" si="4"/>
        <v>50</v>
      </c>
    </row>
    <row r="43" spans="1:7" x14ac:dyDescent="0.3">
      <c r="A43" s="440"/>
      <c r="B43" s="18" t="s">
        <v>33</v>
      </c>
      <c r="C43" s="5" t="s">
        <v>415</v>
      </c>
      <c r="D43" s="30">
        <v>64</v>
      </c>
      <c r="E43" s="100">
        <v>1</v>
      </c>
      <c r="F43" s="41">
        <f>[1]Биология!$F$43</f>
        <v>0</v>
      </c>
      <c r="G43" s="4">
        <f t="shared" si="4"/>
        <v>1</v>
      </c>
    </row>
    <row r="44" spans="1:7" x14ac:dyDescent="0.3">
      <c r="A44" s="440"/>
      <c r="B44" s="18" t="s">
        <v>34</v>
      </c>
      <c r="C44" s="5" t="s">
        <v>415</v>
      </c>
      <c r="D44" s="30">
        <v>64</v>
      </c>
      <c r="E44" s="100">
        <v>1</v>
      </c>
      <c r="F44" s="41">
        <f>[1]Биология!$F$44</f>
        <v>0</v>
      </c>
      <c r="G44" s="4">
        <f t="shared" si="4"/>
        <v>1</v>
      </c>
    </row>
    <row r="45" spans="1:7" x14ac:dyDescent="0.3">
      <c r="A45" s="440"/>
      <c r="B45" s="18" t="s">
        <v>35</v>
      </c>
      <c r="C45" s="5" t="s">
        <v>415</v>
      </c>
      <c r="D45" s="30">
        <v>64</v>
      </c>
      <c r="E45" s="100">
        <v>1</v>
      </c>
      <c r="F45" s="41">
        <f>[1]Биология!$F$45</f>
        <v>0</v>
      </c>
      <c r="G45" s="4">
        <f t="shared" si="4"/>
        <v>1</v>
      </c>
    </row>
    <row r="46" spans="1:7" x14ac:dyDescent="0.3">
      <c r="A46" s="440"/>
      <c r="B46" s="18" t="s">
        <v>36</v>
      </c>
      <c r="C46" s="5" t="s">
        <v>415</v>
      </c>
      <c r="D46" s="30">
        <v>64</v>
      </c>
      <c r="E46" s="100">
        <v>1</v>
      </c>
      <c r="F46" s="41">
        <f>[1]Биология!$F$46</f>
        <v>0</v>
      </c>
      <c r="G46" s="4">
        <f t="shared" si="4"/>
        <v>1</v>
      </c>
    </row>
    <row r="47" spans="1:7" x14ac:dyDescent="0.3">
      <c r="A47" s="440"/>
      <c r="B47" s="18" t="s">
        <v>37</v>
      </c>
      <c r="C47" s="5" t="s">
        <v>415</v>
      </c>
      <c r="D47" s="30">
        <v>64</v>
      </c>
      <c r="E47" s="100">
        <v>1</v>
      </c>
      <c r="F47" s="41">
        <f>[1]Биология!$F$47</f>
        <v>0</v>
      </c>
      <c r="G47" s="4">
        <f t="shared" si="4"/>
        <v>1</v>
      </c>
    </row>
    <row r="48" spans="1:7" x14ac:dyDescent="0.3">
      <c r="A48" s="440"/>
      <c r="B48" s="18" t="s">
        <v>38</v>
      </c>
      <c r="C48" s="5" t="s">
        <v>415</v>
      </c>
      <c r="D48" s="30">
        <v>64</v>
      </c>
      <c r="E48" s="100">
        <v>1</v>
      </c>
      <c r="F48" s="41">
        <f>[1]Биология!$F$48</f>
        <v>0</v>
      </c>
      <c r="G48" s="4">
        <f t="shared" si="4"/>
        <v>1</v>
      </c>
    </row>
    <row r="49" spans="1:7" ht="19.5" thickBot="1" x14ac:dyDescent="0.35">
      <c r="A49" s="441"/>
      <c r="B49" s="113" t="s">
        <v>39</v>
      </c>
      <c r="C49" s="5" t="s">
        <v>415</v>
      </c>
      <c r="D49" s="30">
        <v>64</v>
      </c>
      <c r="E49" s="101">
        <v>1</v>
      </c>
      <c r="F49" s="43">
        <f>[1]Биология!$F$49</f>
        <v>0</v>
      </c>
      <c r="G49" s="4">
        <f t="shared" si="4"/>
        <v>1</v>
      </c>
    </row>
    <row r="50" spans="1:7" ht="27" thickBot="1" x14ac:dyDescent="0.45">
      <c r="A50" s="27">
        <v>4</v>
      </c>
      <c r="B50" s="118" t="s">
        <v>40</v>
      </c>
      <c r="C50" s="459"/>
      <c r="D50" s="460"/>
      <c r="E50" s="160">
        <f>E51+E84+E100+E71</f>
        <v>44</v>
      </c>
      <c r="F50" s="160">
        <f>F51+F84+F100+F71</f>
        <v>0</v>
      </c>
      <c r="G50" s="20">
        <f>E50-F50</f>
        <v>44</v>
      </c>
    </row>
    <row r="51" spans="1:7" ht="19.5" thickBot="1" x14ac:dyDescent="0.35">
      <c r="A51" s="439"/>
      <c r="B51" s="119" t="s">
        <v>43</v>
      </c>
      <c r="C51" s="387"/>
      <c r="D51" s="409"/>
      <c r="E51" s="161">
        <f>SUM(E52:E70)</f>
        <v>11</v>
      </c>
      <c r="F51" s="44">
        <f>SUM(F52:F70)</f>
        <v>0</v>
      </c>
      <c r="G51" s="21">
        <f>E51-F51</f>
        <v>11</v>
      </c>
    </row>
    <row r="52" spans="1:7" x14ac:dyDescent="0.3">
      <c r="A52" s="440"/>
      <c r="B52" s="116" t="s">
        <v>197</v>
      </c>
      <c r="C52" s="5"/>
      <c r="D52" s="30"/>
      <c r="E52" s="103"/>
      <c r="F52" s="40">
        <f>[1]Биология!$F$52</f>
        <v>0</v>
      </c>
      <c r="G52" s="10">
        <f>E52-F52</f>
        <v>0</v>
      </c>
    </row>
    <row r="53" spans="1:7" x14ac:dyDescent="0.3">
      <c r="A53" s="440"/>
      <c r="B53" s="18" t="s">
        <v>198</v>
      </c>
      <c r="C53" s="5"/>
      <c r="D53" s="30"/>
      <c r="E53" s="100"/>
      <c r="F53" s="41">
        <f>[1]Биология!$F$53</f>
        <v>0</v>
      </c>
      <c r="G53" s="10">
        <f>E53-F53</f>
        <v>0</v>
      </c>
    </row>
    <row r="54" spans="1:7" x14ac:dyDescent="0.3">
      <c r="A54" s="440"/>
      <c r="B54" s="18" t="s">
        <v>199</v>
      </c>
      <c r="C54" s="5" t="s">
        <v>415</v>
      </c>
      <c r="D54" s="30">
        <v>64</v>
      </c>
      <c r="E54" s="100">
        <v>1</v>
      </c>
      <c r="F54" s="41">
        <f>[1]Биология!$F$54</f>
        <v>0</v>
      </c>
      <c r="G54" s="10">
        <f t="shared" ref="G54:G57" si="5">E54-F54</f>
        <v>1</v>
      </c>
    </row>
    <row r="55" spans="1:7" x14ac:dyDescent="0.3">
      <c r="A55" s="440"/>
      <c r="B55" s="18" t="s">
        <v>200</v>
      </c>
      <c r="C55" s="5" t="s">
        <v>415</v>
      </c>
      <c r="D55" s="30">
        <v>64</v>
      </c>
      <c r="E55" s="100">
        <v>1</v>
      </c>
      <c r="F55" s="41">
        <f>[1]Биология!$F$55</f>
        <v>0</v>
      </c>
      <c r="G55" s="10">
        <f t="shared" si="5"/>
        <v>1</v>
      </c>
    </row>
    <row r="56" spans="1:7" x14ac:dyDescent="0.3">
      <c r="A56" s="440"/>
      <c r="B56" s="18" t="s">
        <v>201</v>
      </c>
      <c r="C56" s="5"/>
      <c r="D56" s="30"/>
      <c r="E56" s="100"/>
      <c r="F56" s="41">
        <f>[1]Биология!$F$56</f>
        <v>0</v>
      </c>
      <c r="G56" s="10">
        <f t="shared" si="5"/>
        <v>0</v>
      </c>
    </row>
    <row r="57" spans="1:7" x14ac:dyDescent="0.3">
      <c r="A57" s="440"/>
      <c r="B57" s="18" t="s">
        <v>202</v>
      </c>
      <c r="C57" s="5" t="s">
        <v>415</v>
      </c>
      <c r="D57" s="30">
        <v>64</v>
      </c>
      <c r="E57" s="100">
        <v>1</v>
      </c>
      <c r="F57" s="41">
        <f>[1]Биология!$F$57</f>
        <v>0</v>
      </c>
      <c r="G57" s="10">
        <f t="shared" si="5"/>
        <v>1</v>
      </c>
    </row>
    <row r="58" spans="1:7" x14ac:dyDescent="0.3">
      <c r="A58" s="440"/>
      <c r="B58" s="18" t="s">
        <v>203</v>
      </c>
      <c r="C58" s="5" t="s">
        <v>415</v>
      </c>
      <c r="D58" s="30">
        <v>64</v>
      </c>
      <c r="E58" s="100">
        <v>1</v>
      </c>
      <c r="F58" s="41">
        <f>[1]Биология!$F$58</f>
        <v>0</v>
      </c>
      <c r="G58" s="10">
        <f t="shared" ref="G58:G70" si="6">E58-F58</f>
        <v>1</v>
      </c>
    </row>
    <row r="59" spans="1:7" x14ac:dyDescent="0.3">
      <c r="A59" s="440"/>
      <c r="B59" s="18" t="s">
        <v>204</v>
      </c>
      <c r="C59" s="5" t="s">
        <v>415</v>
      </c>
      <c r="D59" s="30">
        <v>64</v>
      </c>
      <c r="E59" s="100">
        <v>1</v>
      </c>
      <c r="F59" s="41">
        <f>[1]Биология!$F$59</f>
        <v>0</v>
      </c>
      <c r="G59" s="10">
        <f t="shared" si="6"/>
        <v>1</v>
      </c>
    </row>
    <row r="60" spans="1:7" x14ac:dyDescent="0.3">
      <c r="A60" s="440"/>
      <c r="B60" s="18" t="s">
        <v>205</v>
      </c>
      <c r="C60" s="5" t="s">
        <v>415</v>
      </c>
      <c r="D60" s="30">
        <v>64</v>
      </c>
      <c r="E60" s="100">
        <v>1</v>
      </c>
      <c r="F60" s="41">
        <f>[1]Биология!$F$60</f>
        <v>0</v>
      </c>
      <c r="G60" s="10">
        <f t="shared" si="6"/>
        <v>1</v>
      </c>
    </row>
    <row r="61" spans="1:7" x14ac:dyDescent="0.3">
      <c r="A61" s="440"/>
      <c r="B61" s="18" t="s">
        <v>206</v>
      </c>
      <c r="C61" s="5" t="s">
        <v>415</v>
      </c>
      <c r="D61" s="30">
        <v>64</v>
      </c>
      <c r="E61" s="100">
        <v>1</v>
      </c>
      <c r="F61" s="41">
        <f>[1]Биология!$F$61</f>
        <v>0</v>
      </c>
      <c r="G61" s="10">
        <f t="shared" si="6"/>
        <v>1</v>
      </c>
    </row>
    <row r="62" spans="1:7" x14ac:dyDescent="0.3">
      <c r="A62" s="440"/>
      <c r="B62" s="18" t="s">
        <v>207</v>
      </c>
      <c r="C62" s="5" t="s">
        <v>415</v>
      </c>
      <c r="D62" s="30">
        <v>64</v>
      </c>
      <c r="E62" s="100">
        <v>1</v>
      </c>
      <c r="F62" s="41">
        <f>[1]Биология!$F$62</f>
        <v>0</v>
      </c>
      <c r="G62" s="10">
        <f t="shared" si="6"/>
        <v>1</v>
      </c>
    </row>
    <row r="63" spans="1:7" x14ac:dyDescent="0.3">
      <c r="A63" s="440"/>
      <c r="B63" s="18" t="s">
        <v>208</v>
      </c>
      <c r="C63" s="5"/>
      <c r="D63" s="30"/>
      <c r="E63" s="100"/>
      <c r="F63" s="41">
        <f>[1]Биология!$F$63</f>
        <v>0</v>
      </c>
      <c r="G63" s="10">
        <f t="shared" si="6"/>
        <v>0</v>
      </c>
    </row>
    <row r="64" spans="1:7" x14ac:dyDescent="0.3">
      <c r="A64" s="440"/>
      <c r="B64" s="18" t="s">
        <v>209</v>
      </c>
      <c r="C64" s="5" t="s">
        <v>415</v>
      </c>
      <c r="D64" s="30">
        <v>64</v>
      </c>
      <c r="E64" s="100">
        <v>2</v>
      </c>
      <c r="F64" s="41">
        <f>[1]Биология!$F$64</f>
        <v>0</v>
      </c>
      <c r="G64" s="10">
        <f t="shared" si="6"/>
        <v>2</v>
      </c>
    </row>
    <row r="65" spans="1:7" x14ac:dyDescent="0.3">
      <c r="A65" s="440"/>
      <c r="B65" s="18" t="s">
        <v>210</v>
      </c>
      <c r="C65" s="5" t="s">
        <v>415</v>
      </c>
      <c r="D65" s="30">
        <v>64</v>
      </c>
      <c r="E65" s="100">
        <v>1</v>
      </c>
      <c r="F65" s="41">
        <f>[1]Биология!$F$65</f>
        <v>0</v>
      </c>
      <c r="G65" s="10">
        <f t="shared" si="6"/>
        <v>1</v>
      </c>
    </row>
    <row r="66" spans="1:7" x14ac:dyDescent="0.3">
      <c r="A66" s="440"/>
      <c r="B66" s="18" t="s">
        <v>211</v>
      </c>
      <c r="C66" s="5"/>
      <c r="D66" s="30"/>
      <c r="E66" s="100"/>
      <c r="F66" s="41">
        <f>[1]Биология!$F$66</f>
        <v>0</v>
      </c>
      <c r="G66" s="10">
        <f t="shared" si="6"/>
        <v>0</v>
      </c>
    </row>
    <row r="67" spans="1:7" x14ac:dyDescent="0.3">
      <c r="A67" s="440"/>
      <c r="B67" s="18" t="s">
        <v>212</v>
      </c>
      <c r="C67" s="5"/>
      <c r="D67" s="30"/>
      <c r="E67" s="100"/>
      <c r="F67" s="41">
        <f>[1]Биология!$F$67</f>
        <v>0</v>
      </c>
      <c r="G67" s="10">
        <f t="shared" si="6"/>
        <v>0</v>
      </c>
    </row>
    <row r="68" spans="1:7" x14ac:dyDescent="0.3">
      <c r="A68" s="440"/>
      <c r="B68" s="18" t="s">
        <v>213</v>
      </c>
      <c r="C68" s="5"/>
      <c r="D68" s="30"/>
      <c r="E68" s="100"/>
      <c r="F68" s="41">
        <f>[1]Биология!$F$68</f>
        <v>0</v>
      </c>
      <c r="G68" s="10">
        <f t="shared" si="6"/>
        <v>0</v>
      </c>
    </row>
    <row r="69" spans="1:7" x14ac:dyDescent="0.3">
      <c r="A69" s="440"/>
      <c r="B69" s="18" t="s">
        <v>419</v>
      </c>
      <c r="C69" s="5"/>
      <c r="D69" s="30"/>
      <c r="E69" s="100"/>
      <c r="F69" s="41">
        <f>[1]Биология!$F$69</f>
        <v>0</v>
      </c>
      <c r="G69" s="10">
        <f t="shared" si="6"/>
        <v>0</v>
      </c>
    </row>
    <row r="70" spans="1:7" ht="19.5" thickBot="1" x14ac:dyDescent="0.35">
      <c r="A70" s="440"/>
      <c r="B70" s="113" t="s">
        <v>214</v>
      </c>
      <c r="C70" s="5"/>
      <c r="D70" s="30"/>
      <c r="E70" s="100"/>
      <c r="F70" s="41">
        <f>[1]Биология!$F$70</f>
        <v>0</v>
      </c>
      <c r="G70" s="10">
        <f t="shared" si="6"/>
        <v>0</v>
      </c>
    </row>
    <row r="71" spans="1:7" ht="19.5" thickBot="1" x14ac:dyDescent="0.35">
      <c r="A71" s="440"/>
      <c r="B71" s="119" t="s">
        <v>44</v>
      </c>
      <c r="C71" s="387"/>
      <c r="D71" s="409"/>
      <c r="E71" s="161">
        <f>SUM(E72:E83)</f>
        <v>8</v>
      </c>
      <c r="F71" s="44">
        <f>SUM(F72:F83)</f>
        <v>0</v>
      </c>
      <c r="G71" s="21">
        <f>E71-F71</f>
        <v>8</v>
      </c>
    </row>
    <row r="72" spans="1:7" x14ac:dyDescent="0.3">
      <c r="A72" s="440"/>
      <c r="B72" s="116" t="s">
        <v>215</v>
      </c>
      <c r="C72" s="5" t="s">
        <v>415</v>
      </c>
      <c r="D72" s="30">
        <v>64</v>
      </c>
      <c r="E72" s="103">
        <v>1</v>
      </c>
      <c r="F72" s="40">
        <f>[1]Биология!$F$72</f>
        <v>0</v>
      </c>
      <c r="G72" s="10">
        <f>E72-F72</f>
        <v>1</v>
      </c>
    </row>
    <row r="73" spans="1:7" x14ac:dyDescent="0.3">
      <c r="A73" s="440"/>
      <c r="B73" s="18" t="s">
        <v>216</v>
      </c>
      <c r="C73" s="5" t="s">
        <v>415</v>
      </c>
      <c r="D73" s="30">
        <v>64</v>
      </c>
      <c r="E73" s="100">
        <v>1</v>
      </c>
      <c r="F73" s="41">
        <f>[1]Биология!$F$73</f>
        <v>0</v>
      </c>
      <c r="G73" s="10">
        <f>E73-F73</f>
        <v>1</v>
      </c>
    </row>
    <row r="74" spans="1:7" x14ac:dyDescent="0.3">
      <c r="A74" s="440"/>
      <c r="B74" s="18" t="s">
        <v>217</v>
      </c>
      <c r="C74" s="5"/>
      <c r="D74" s="30"/>
      <c r="E74" s="100"/>
      <c r="F74" s="41">
        <f>[1]Биология!$F$74</f>
        <v>0</v>
      </c>
      <c r="G74" s="10">
        <f t="shared" ref="G74:G78" si="7">E74-F74</f>
        <v>0</v>
      </c>
    </row>
    <row r="75" spans="1:7" x14ac:dyDescent="0.3">
      <c r="A75" s="440"/>
      <c r="B75" s="18" t="s">
        <v>218</v>
      </c>
      <c r="C75" s="5" t="s">
        <v>415</v>
      </c>
      <c r="D75" s="30">
        <v>64</v>
      </c>
      <c r="E75" s="100">
        <v>1</v>
      </c>
      <c r="F75" s="41">
        <f>[1]Биология!$F$75</f>
        <v>0</v>
      </c>
      <c r="G75" s="10">
        <f t="shared" si="7"/>
        <v>1</v>
      </c>
    </row>
    <row r="76" spans="1:7" x14ac:dyDescent="0.3">
      <c r="A76" s="440"/>
      <c r="B76" s="18" t="s">
        <v>219</v>
      </c>
      <c r="C76" s="5" t="s">
        <v>415</v>
      </c>
      <c r="D76" s="30">
        <v>64</v>
      </c>
      <c r="E76" s="100">
        <v>1</v>
      </c>
      <c r="F76" s="41">
        <f>[1]Биология!$F$76</f>
        <v>0</v>
      </c>
      <c r="G76" s="10">
        <f t="shared" si="7"/>
        <v>1</v>
      </c>
    </row>
    <row r="77" spans="1:7" x14ac:dyDescent="0.3">
      <c r="A77" s="440"/>
      <c r="B77" s="18" t="s">
        <v>220</v>
      </c>
      <c r="C77" s="5" t="s">
        <v>415</v>
      </c>
      <c r="D77" s="30">
        <v>64</v>
      </c>
      <c r="E77" s="100">
        <v>1</v>
      </c>
      <c r="F77" s="41">
        <f>[1]Биология!$F$77</f>
        <v>0</v>
      </c>
      <c r="G77" s="10">
        <f t="shared" si="7"/>
        <v>1</v>
      </c>
    </row>
    <row r="78" spans="1:7" x14ac:dyDescent="0.3">
      <c r="A78" s="440"/>
      <c r="B78" s="18" t="s">
        <v>221</v>
      </c>
      <c r="C78" s="5" t="s">
        <v>415</v>
      </c>
      <c r="D78" s="30">
        <v>64</v>
      </c>
      <c r="E78" s="100">
        <v>1</v>
      </c>
      <c r="F78" s="41">
        <f>[1]Биология!$F$78</f>
        <v>0</v>
      </c>
      <c r="G78" s="10">
        <f t="shared" si="7"/>
        <v>1</v>
      </c>
    </row>
    <row r="79" spans="1:7" x14ac:dyDescent="0.3">
      <c r="A79" s="440"/>
      <c r="B79" s="18" t="s">
        <v>222</v>
      </c>
      <c r="C79" s="5"/>
      <c r="D79" s="30"/>
      <c r="E79" s="100"/>
      <c r="F79" s="41">
        <f>[1]Биология!$F$79</f>
        <v>0</v>
      </c>
      <c r="G79" s="10">
        <f t="shared" ref="G79:G83" si="8">E79-F79</f>
        <v>0</v>
      </c>
    </row>
    <row r="80" spans="1:7" x14ac:dyDescent="0.3">
      <c r="A80" s="440"/>
      <c r="B80" s="18" t="s">
        <v>223</v>
      </c>
      <c r="C80" s="5"/>
      <c r="D80" s="30"/>
      <c r="E80" s="100"/>
      <c r="F80" s="41">
        <f>[1]Биология!$F$80</f>
        <v>0</v>
      </c>
      <c r="G80" s="10">
        <f t="shared" si="8"/>
        <v>0</v>
      </c>
    </row>
    <row r="81" spans="1:7" x14ac:dyDescent="0.3">
      <c r="A81" s="440"/>
      <c r="B81" s="18" t="s">
        <v>224</v>
      </c>
      <c r="C81" s="5" t="s">
        <v>415</v>
      </c>
      <c r="D81" s="30">
        <v>64</v>
      </c>
      <c r="E81" s="100">
        <v>1</v>
      </c>
      <c r="F81" s="41">
        <f>[1]Биология!$F$81</f>
        <v>0</v>
      </c>
      <c r="G81" s="10">
        <f t="shared" si="8"/>
        <v>1</v>
      </c>
    </row>
    <row r="82" spans="1:7" x14ac:dyDescent="0.3">
      <c r="A82" s="440"/>
      <c r="B82" s="18" t="s">
        <v>225</v>
      </c>
      <c r="C82" s="5" t="s">
        <v>415</v>
      </c>
      <c r="D82" s="30">
        <v>64</v>
      </c>
      <c r="E82" s="100">
        <v>1</v>
      </c>
      <c r="F82" s="41">
        <f>[1]Биология!$F$82</f>
        <v>0</v>
      </c>
      <c r="G82" s="10">
        <f t="shared" si="8"/>
        <v>1</v>
      </c>
    </row>
    <row r="83" spans="1:7" ht="19.5" thickBot="1" x14ac:dyDescent="0.35">
      <c r="A83" s="440"/>
      <c r="B83" s="113" t="s">
        <v>226</v>
      </c>
      <c r="C83" s="5"/>
      <c r="D83" s="30"/>
      <c r="E83" s="100"/>
      <c r="F83" s="41">
        <f>[1]Биология!$F$83</f>
        <v>0</v>
      </c>
      <c r="G83" s="10">
        <f t="shared" si="8"/>
        <v>0</v>
      </c>
    </row>
    <row r="84" spans="1:7" ht="19.5" thickBot="1" x14ac:dyDescent="0.35">
      <c r="A84" s="440"/>
      <c r="B84" s="119" t="s">
        <v>45</v>
      </c>
      <c r="C84" s="387"/>
      <c r="D84" s="409"/>
      <c r="E84" s="161">
        <f>SUM(E85:E99)</f>
        <v>9</v>
      </c>
      <c r="F84" s="44">
        <f>SUM(F85:F99)</f>
        <v>0</v>
      </c>
      <c r="G84" s="21">
        <f>E84-F84</f>
        <v>9</v>
      </c>
    </row>
    <row r="85" spans="1:7" x14ac:dyDescent="0.3">
      <c r="A85" s="440"/>
      <c r="B85" s="116" t="s">
        <v>227</v>
      </c>
      <c r="C85" s="5" t="s">
        <v>415</v>
      </c>
      <c r="D85" s="30">
        <v>64</v>
      </c>
      <c r="E85" s="103">
        <v>1</v>
      </c>
      <c r="F85" s="40">
        <f>[1]Биология!$F$85</f>
        <v>0</v>
      </c>
      <c r="G85" s="10">
        <f>E85-F85</f>
        <v>1</v>
      </c>
    </row>
    <row r="86" spans="1:7" x14ac:dyDescent="0.3">
      <c r="A86" s="440"/>
      <c r="B86" s="18" t="s">
        <v>228</v>
      </c>
      <c r="C86" s="5" t="s">
        <v>415</v>
      </c>
      <c r="D86" s="30">
        <v>64</v>
      </c>
      <c r="E86" s="100">
        <v>1</v>
      </c>
      <c r="F86" s="41">
        <f>[1]Биология!$F$86</f>
        <v>0</v>
      </c>
      <c r="G86" s="10">
        <f>E86-F86</f>
        <v>1</v>
      </c>
    </row>
    <row r="87" spans="1:7" x14ac:dyDescent="0.3">
      <c r="A87" s="440"/>
      <c r="B87" s="18" t="s">
        <v>229</v>
      </c>
      <c r="C87" s="5"/>
      <c r="D87" s="30"/>
      <c r="E87" s="100"/>
      <c r="F87" s="41">
        <f>[1]Биология!$F$87</f>
        <v>0</v>
      </c>
      <c r="G87" s="10">
        <f t="shared" ref="G87" si="9">E87-F87</f>
        <v>0</v>
      </c>
    </row>
    <row r="88" spans="1:7" x14ac:dyDescent="0.3">
      <c r="A88" s="440"/>
      <c r="B88" s="18" t="s">
        <v>230</v>
      </c>
      <c r="C88" s="5"/>
      <c r="D88" s="30"/>
      <c r="E88" s="100"/>
      <c r="F88" s="41">
        <f>[1]Биология!$F$88</f>
        <v>0</v>
      </c>
      <c r="G88" s="10">
        <f t="shared" ref="G88:G99" si="10">E88-F88</f>
        <v>0</v>
      </c>
    </row>
    <row r="89" spans="1:7" x14ac:dyDescent="0.3">
      <c r="A89" s="440"/>
      <c r="B89" s="18" t="s">
        <v>231</v>
      </c>
      <c r="C89" s="5"/>
      <c r="D89" s="30"/>
      <c r="E89" s="100"/>
      <c r="F89" s="41">
        <f>[1]Биология!$F$89</f>
        <v>0</v>
      </c>
      <c r="G89" s="10">
        <f t="shared" si="10"/>
        <v>0</v>
      </c>
    </row>
    <row r="90" spans="1:7" x14ac:dyDescent="0.3">
      <c r="A90" s="440"/>
      <c r="B90" s="18" t="s">
        <v>232</v>
      </c>
      <c r="C90" s="5"/>
      <c r="D90" s="30"/>
      <c r="E90" s="100"/>
      <c r="F90" s="41">
        <f>[1]Биология!$F$90</f>
        <v>0</v>
      </c>
      <c r="G90" s="10">
        <f t="shared" si="10"/>
        <v>0</v>
      </c>
    </row>
    <row r="91" spans="1:7" x14ac:dyDescent="0.3">
      <c r="A91" s="440"/>
      <c r="B91" s="18" t="s">
        <v>233</v>
      </c>
      <c r="C91" s="5" t="s">
        <v>415</v>
      </c>
      <c r="D91" s="30">
        <v>64</v>
      </c>
      <c r="E91" s="100">
        <v>1</v>
      </c>
      <c r="F91" s="41">
        <f>[1]Биология!$F$91</f>
        <v>0</v>
      </c>
      <c r="G91" s="10">
        <f t="shared" si="10"/>
        <v>1</v>
      </c>
    </row>
    <row r="92" spans="1:7" x14ac:dyDescent="0.3">
      <c r="A92" s="440"/>
      <c r="B92" s="18" t="s">
        <v>234</v>
      </c>
      <c r="C92" s="5" t="s">
        <v>415</v>
      </c>
      <c r="D92" s="30">
        <v>64</v>
      </c>
      <c r="E92" s="100">
        <v>1</v>
      </c>
      <c r="F92" s="41">
        <f>[1]Биология!$F$92</f>
        <v>0</v>
      </c>
      <c r="G92" s="10">
        <f t="shared" si="10"/>
        <v>1</v>
      </c>
    </row>
    <row r="93" spans="1:7" x14ac:dyDescent="0.3">
      <c r="A93" s="440"/>
      <c r="B93" s="18" t="s">
        <v>235</v>
      </c>
      <c r="C93" s="5" t="s">
        <v>415</v>
      </c>
      <c r="D93" s="30">
        <v>64</v>
      </c>
      <c r="E93" s="100">
        <v>1</v>
      </c>
      <c r="F93" s="41">
        <f>[1]Биология!$F$93</f>
        <v>0</v>
      </c>
      <c r="G93" s="10">
        <f t="shared" si="10"/>
        <v>1</v>
      </c>
    </row>
    <row r="94" spans="1:7" x14ac:dyDescent="0.3">
      <c r="A94" s="440"/>
      <c r="B94" s="18" t="s">
        <v>236</v>
      </c>
      <c r="C94" s="5"/>
      <c r="D94" s="30"/>
      <c r="E94" s="100"/>
      <c r="F94" s="41">
        <f>[1]Биология!$F$94</f>
        <v>0</v>
      </c>
      <c r="G94" s="10">
        <f t="shared" si="10"/>
        <v>0</v>
      </c>
    </row>
    <row r="95" spans="1:7" x14ac:dyDescent="0.3">
      <c r="A95" s="440"/>
      <c r="B95" s="18" t="s">
        <v>237</v>
      </c>
      <c r="C95" s="5" t="s">
        <v>415</v>
      </c>
      <c r="D95" s="30">
        <v>64</v>
      </c>
      <c r="E95" s="100">
        <v>1</v>
      </c>
      <c r="F95" s="41">
        <f>[1]Биология!$F$95</f>
        <v>0</v>
      </c>
      <c r="G95" s="10">
        <f t="shared" si="10"/>
        <v>1</v>
      </c>
    </row>
    <row r="96" spans="1:7" x14ac:dyDescent="0.3">
      <c r="A96" s="440"/>
      <c r="B96" s="18" t="s">
        <v>238</v>
      </c>
      <c r="C96" s="5"/>
      <c r="D96" s="30"/>
      <c r="E96" s="100"/>
      <c r="F96" s="41">
        <f>[1]Биология!$F$96</f>
        <v>0</v>
      </c>
      <c r="G96" s="10">
        <f t="shared" si="10"/>
        <v>0</v>
      </c>
    </row>
    <row r="97" spans="1:7" x14ac:dyDescent="0.3">
      <c r="A97" s="440"/>
      <c r="B97" s="18" t="s">
        <v>239</v>
      </c>
      <c r="C97" s="5" t="s">
        <v>415</v>
      </c>
      <c r="D97" s="30">
        <v>64</v>
      </c>
      <c r="E97" s="100">
        <v>1</v>
      </c>
      <c r="F97" s="41">
        <f>[1]Биология!$F$97</f>
        <v>0</v>
      </c>
      <c r="G97" s="10">
        <f t="shared" si="10"/>
        <v>1</v>
      </c>
    </row>
    <row r="98" spans="1:7" x14ac:dyDescent="0.3">
      <c r="A98" s="440"/>
      <c r="B98" s="18" t="s">
        <v>240</v>
      </c>
      <c r="C98" s="5" t="s">
        <v>415</v>
      </c>
      <c r="D98" s="30">
        <v>64</v>
      </c>
      <c r="E98" s="100">
        <v>1</v>
      </c>
      <c r="F98" s="41">
        <f>[1]Биология!$F$98</f>
        <v>0</v>
      </c>
      <c r="G98" s="10">
        <f t="shared" si="10"/>
        <v>1</v>
      </c>
    </row>
    <row r="99" spans="1:7" ht="19.5" thickBot="1" x14ac:dyDescent="0.35">
      <c r="A99" s="440"/>
      <c r="B99" s="113" t="s">
        <v>241</v>
      </c>
      <c r="C99" s="5" t="s">
        <v>415</v>
      </c>
      <c r="D99" s="30">
        <v>64</v>
      </c>
      <c r="E99" s="100">
        <v>1</v>
      </c>
      <c r="F99" s="41">
        <f>[1]Биология!$F$99</f>
        <v>0</v>
      </c>
      <c r="G99" s="10">
        <f t="shared" si="10"/>
        <v>1</v>
      </c>
    </row>
    <row r="100" spans="1:7" ht="19.5" thickBot="1" x14ac:dyDescent="0.35">
      <c r="A100" s="440"/>
      <c r="B100" s="119" t="s">
        <v>46</v>
      </c>
      <c r="C100" s="387"/>
      <c r="D100" s="409"/>
      <c r="E100" s="161">
        <f>SUM(E101:E115)</f>
        <v>16</v>
      </c>
      <c r="F100" s="44">
        <f>SUM(F101:F115)</f>
        <v>0</v>
      </c>
      <c r="G100" s="21">
        <f>E100-F100</f>
        <v>16</v>
      </c>
    </row>
    <row r="101" spans="1:7" x14ac:dyDescent="0.3">
      <c r="A101" s="440"/>
      <c r="B101" s="112" t="s">
        <v>242</v>
      </c>
      <c r="C101" s="11" t="s">
        <v>415</v>
      </c>
      <c r="D101" s="82">
        <v>64</v>
      </c>
      <c r="E101" s="99">
        <v>1</v>
      </c>
      <c r="F101" s="37">
        <f>[1]Биология!$F$101</f>
        <v>0</v>
      </c>
      <c r="G101" s="14">
        <f>E101-F101</f>
        <v>1</v>
      </c>
    </row>
    <row r="102" spans="1:7" x14ac:dyDescent="0.3">
      <c r="A102" s="440"/>
      <c r="B102" s="18" t="s">
        <v>243</v>
      </c>
      <c r="C102" s="5" t="s">
        <v>415</v>
      </c>
      <c r="D102" s="30">
        <v>64</v>
      </c>
      <c r="E102" s="100">
        <v>1</v>
      </c>
      <c r="F102" s="41">
        <f>[1]Биология!$F$102</f>
        <v>0</v>
      </c>
      <c r="G102" s="10">
        <f>E102-F102</f>
        <v>1</v>
      </c>
    </row>
    <row r="103" spans="1:7" x14ac:dyDescent="0.3">
      <c r="A103" s="440"/>
      <c r="B103" s="18" t="s">
        <v>244</v>
      </c>
      <c r="C103" s="5" t="s">
        <v>415</v>
      </c>
      <c r="D103" s="30">
        <v>64</v>
      </c>
      <c r="E103" s="100">
        <v>1</v>
      </c>
      <c r="F103" s="41">
        <f>[1]Биология!$F$103</f>
        <v>0</v>
      </c>
      <c r="G103" s="10">
        <f t="shared" ref="G103:G115" si="11">E103-F103</f>
        <v>1</v>
      </c>
    </row>
    <row r="104" spans="1:7" x14ac:dyDescent="0.3">
      <c r="A104" s="440"/>
      <c r="B104" s="18" t="s">
        <v>245</v>
      </c>
      <c r="C104" s="5" t="s">
        <v>415</v>
      </c>
      <c r="D104" s="30">
        <v>64</v>
      </c>
      <c r="E104" s="100">
        <v>1</v>
      </c>
      <c r="F104" s="41">
        <f>[1]Биология!$F$104</f>
        <v>0</v>
      </c>
      <c r="G104" s="10">
        <f t="shared" si="11"/>
        <v>1</v>
      </c>
    </row>
    <row r="105" spans="1:7" x14ac:dyDescent="0.3">
      <c r="A105" s="440"/>
      <c r="B105" s="18" t="s">
        <v>246</v>
      </c>
      <c r="C105" s="5" t="s">
        <v>415</v>
      </c>
      <c r="D105" s="30">
        <v>64</v>
      </c>
      <c r="E105" s="100">
        <v>1</v>
      </c>
      <c r="F105" s="41">
        <f>[1]Биология!$F$105</f>
        <v>0</v>
      </c>
      <c r="G105" s="10">
        <f t="shared" si="11"/>
        <v>1</v>
      </c>
    </row>
    <row r="106" spans="1:7" x14ac:dyDescent="0.3">
      <c r="A106" s="440"/>
      <c r="B106" s="18" t="s">
        <v>249</v>
      </c>
      <c r="C106" s="5" t="s">
        <v>415</v>
      </c>
      <c r="D106" s="30">
        <v>64</v>
      </c>
      <c r="E106" s="100">
        <v>1</v>
      </c>
      <c r="F106" s="41">
        <f>[1]Биология!$F$106</f>
        <v>0</v>
      </c>
      <c r="G106" s="10">
        <f t="shared" si="11"/>
        <v>1</v>
      </c>
    </row>
    <row r="107" spans="1:7" x14ac:dyDescent="0.3">
      <c r="A107" s="440"/>
      <c r="B107" s="18" t="s">
        <v>250</v>
      </c>
      <c r="C107" s="5" t="s">
        <v>415</v>
      </c>
      <c r="D107" s="30">
        <v>64</v>
      </c>
      <c r="E107" s="100">
        <v>1</v>
      </c>
      <c r="F107" s="41">
        <f>[1]Биология!$F$107</f>
        <v>0</v>
      </c>
      <c r="G107" s="10">
        <f t="shared" si="11"/>
        <v>1</v>
      </c>
    </row>
    <row r="108" spans="1:7" x14ac:dyDescent="0.3">
      <c r="A108" s="440"/>
      <c r="B108" s="18" t="s">
        <v>251</v>
      </c>
      <c r="C108" s="5" t="s">
        <v>415</v>
      </c>
      <c r="D108" s="30">
        <v>64</v>
      </c>
      <c r="E108" s="100">
        <v>1</v>
      </c>
      <c r="F108" s="41">
        <f>[1]Биология!$F$108</f>
        <v>0</v>
      </c>
      <c r="G108" s="10">
        <f t="shared" si="11"/>
        <v>1</v>
      </c>
    </row>
    <row r="109" spans="1:7" x14ac:dyDescent="0.3">
      <c r="A109" s="440"/>
      <c r="B109" s="18" t="s">
        <v>252</v>
      </c>
      <c r="C109" s="5" t="s">
        <v>415</v>
      </c>
      <c r="D109" s="30">
        <v>64</v>
      </c>
      <c r="E109" s="100">
        <v>1</v>
      </c>
      <c r="F109" s="41">
        <f>[1]Биология!$F$109</f>
        <v>0</v>
      </c>
      <c r="G109" s="10">
        <f t="shared" si="11"/>
        <v>1</v>
      </c>
    </row>
    <row r="110" spans="1:7" x14ac:dyDescent="0.3">
      <c r="A110" s="440"/>
      <c r="B110" s="18" t="s">
        <v>253</v>
      </c>
      <c r="C110" s="5" t="s">
        <v>415</v>
      </c>
      <c r="D110" s="30">
        <v>64</v>
      </c>
      <c r="E110" s="100">
        <v>1</v>
      </c>
      <c r="F110" s="41">
        <f>[1]Биология!$F$110</f>
        <v>0</v>
      </c>
      <c r="G110" s="10">
        <f t="shared" si="11"/>
        <v>1</v>
      </c>
    </row>
    <row r="111" spans="1:7" x14ac:dyDescent="0.3">
      <c r="A111" s="440"/>
      <c r="B111" s="18" t="s">
        <v>254</v>
      </c>
      <c r="C111" s="5" t="s">
        <v>415</v>
      </c>
      <c r="D111" s="30">
        <v>64</v>
      </c>
      <c r="E111" s="100">
        <v>1</v>
      </c>
      <c r="F111" s="41">
        <f>[1]Биология!$F$111</f>
        <v>0</v>
      </c>
      <c r="G111" s="10">
        <f t="shared" si="11"/>
        <v>1</v>
      </c>
    </row>
    <row r="112" spans="1:7" x14ac:dyDescent="0.3">
      <c r="A112" s="440"/>
      <c r="B112" s="18" t="s">
        <v>255</v>
      </c>
      <c r="C112" s="5" t="s">
        <v>415</v>
      </c>
      <c r="D112" s="30">
        <v>64</v>
      </c>
      <c r="E112" s="100">
        <v>1</v>
      </c>
      <c r="F112" s="41">
        <f>[1]Биология!$F$112</f>
        <v>0</v>
      </c>
      <c r="G112" s="10">
        <f t="shared" si="11"/>
        <v>1</v>
      </c>
    </row>
    <row r="113" spans="1:7" x14ac:dyDescent="0.3">
      <c r="A113" s="440"/>
      <c r="B113" s="18" t="s">
        <v>256</v>
      </c>
      <c r="C113" s="5" t="s">
        <v>415</v>
      </c>
      <c r="D113" s="30">
        <v>64</v>
      </c>
      <c r="E113" s="100">
        <v>1</v>
      </c>
      <c r="F113" s="41">
        <f>[1]Биология!$F$113</f>
        <v>0</v>
      </c>
      <c r="G113" s="10">
        <f t="shared" si="11"/>
        <v>1</v>
      </c>
    </row>
    <row r="114" spans="1:7" x14ac:dyDescent="0.3">
      <c r="A114" s="440"/>
      <c r="B114" s="18" t="s">
        <v>257</v>
      </c>
      <c r="C114" s="5" t="s">
        <v>415</v>
      </c>
      <c r="D114" s="30">
        <v>64</v>
      </c>
      <c r="E114" s="100">
        <v>1</v>
      </c>
      <c r="F114" s="41">
        <f>[1]Биология!$F$114</f>
        <v>0</v>
      </c>
      <c r="G114" s="10">
        <f t="shared" si="11"/>
        <v>1</v>
      </c>
    </row>
    <row r="115" spans="1:7" ht="19.5" thickBot="1" x14ac:dyDescent="0.35">
      <c r="A115" s="441"/>
      <c r="B115" s="113" t="s">
        <v>258</v>
      </c>
      <c r="C115" s="29" t="s">
        <v>415</v>
      </c>
      <c r="D115" s="31">
        <v>64</v>
      </c>
      <c r="E115" s="101">
        <v>2</v>
      </c>
      <c r="F115" s="43">
        <f>[1]Биология!$F$115</f>
        <v>0</v>
      </c>
      <c r="G115" s="105">
        <f t="shared" si="11"/>
        <v>2</v>
      </c>
    </row>
    <row r="116" spans="1:7" ht="27" hidden="1" thickBot="1" x14ac:dyDescent="0.45">
      <c r="A116" s="26">
        <v>5</v>
      </c>
      <c r="B116" s="120" t="s">
        <v>48</v>
      </c>
      <c r="C116" s="459"/>
      <c r="D116" s="460"/>
      <c r="E116" s="160"/>
      <c r="F116" s="39"/>
      <c r="G116" s="20"/>
    </row>
    <row r="117" spans="1:7" ht="19.5" hidden="1" thickBot="1" x14ac:dyDescent="0.35">
      <c r="A117" s="406"/>
      <c r="B117" s="119" t="s">
        <v>49</v>
      </c>
      <c r="C117" s="387"/>
      <c r="D117" s="409"/>
      <c r="E117" s="161"/>
      <c r="F117" s="44"/>
      <c r="G117" s="21"/>
    </row>
    <row r="118" spans="1:7" hidden="1" x14ac:dyDescent="0.3">
      <c r="A118" s="407"/>
      <c r="B118" s="112" t="s">
        <v>50</v>
      </c>
      <c r="C118" s="125"/>
      <c r="D118" s="14"/>
      <c r="E118" s="99"/>
      <c r="F118" s="37"/>
      <c r="G118" s="14"/>
    </row>
    <row r="119" spans="1:7" hidden="1" x14ac:dyDescent="0.3">
      <c r="A119" s="407"/>
      <c r="B119" s="18" t="s">
        <v>51</v>
      </c>
      <c r="C119" s="126"/>
      <c r="D119" s="4"/>
      <c r="E119" s="100"/>
      <c r="F119" s="41"/>
      <c r="G119" s="4"/>
    </row>
    <row r="120" spans="1:7" hidden="1" x14ac:dyDescent="0.3">
      <c r="A120" s="407"/>
      <c r="B120" s="18" t="s">
        <v>52</v>
      </c>
      <c r="C120" s="126"/>
      <c r="D120" s="4"/>
      <c r="E120" s="100"/>
      <c r="F120" s="41"/>
      <c r="G120" s="4"/>
    </row>
    <row r="121" spans="1:7" hidden="1" x14ac:dyDescent="0.3">
      <c r="A121" s="407"/>
      <c r="B121" s="18" t="s">
        <v>53</v>
      </c>
      <c r="C121" s="126"/>
      <c r="D121" s="4"/>
      <c r="E121" s="100"/>
      <c r="F121" s="41"/>
      <c r="G121" s="4"/>
    </row>
    <row r="122" spans="1:7" hidden="1" x14ac:dyDescent="0.3">
      <c r="A122" s="407"/>
      <c r="B122" s="18" t="s">
        <v>54</v>
      </c>
      <c r="C122" s="126"/>
      <c r="D122" s="4"/>
      <c r="E122" s="100"/>
      <c r="F122" s="41"/>
      <c r="G122" s="4"/>
    </row>
    <row r="123" spans="1:7" hidden="1" x14ac:dyDescent="0.3">
      <c r="A123" s="407"/>
      <c r="B123" s="18" t="s">
        <v>55</v>
      </c>
      <c r="C123" s="126"/>
      <c r="D123" s="4"/>
      <c r="E123" s="100"/>
      <c r="F123" s="41"/>
      <c r="G123" s="4"/>
    </row>
    <row r="124" spans="1:7" ht="19.5" hidden="1" thickBot="1" x14ac:dyDescent="0.35">
      <c r="A124" s="407"/>
      <c r="B124" s="113" t="s">
        <v>56</v>
      </c>
      <c r="C124" s="127"/>
      <c r="D124" s="9"/>
      <c r="E124" s="101"/>
      <c r="F124" s="43"/>
      <c r="G124" s="9"/>
    </row>
    <row r="125" spans="1:7" ht="19.5" hidden="1" thickBot="1" x14ac:dyDescent="0.35">
      <c r="A125" s="407"/>
      <c r="B125" s="121" t="s">
        <v>57</v>
      </c>
      <c r="C125" s="387"/>
      <c r="D125" s="409"/>
      <c r="E125" s="161"/>
      <c r="F125" s="44"/>
      <c r="G125" s="21"/>
    </row>
    <row r="126" spans="1:7" hidden="1" x14ac:dyDescent="0.3">
      <c r="A126" s="407"/>
      <c r="B126" s="112" t="s">
        <v>247</v>
      </c>
      <c r="C126" s="125"/>
      <c r="D126" s="14"/>
      <c r="E126" s="99"/>
      <c r="F126" s="37"/>
      <c r="G126" s="14"/>
    </row>
    <row r="127" spans="1:7" ht="19.5" hidden="1" thickBot="1" x14ac:dyDescent="0.35">
      <c r="A127" s="407"/>
      <c r="B127" s="113" t="s">
        <v>248</v>
      </c>
      <c r="C127" s="127"/>
      <c r="D127" s="9"/>
      <c r="E127" s="101"/>
      <c r="F127" s="43"/>
      <c r="G127" s="9"/>
    </row>
    <row r="128" spans="1:7" ht="19.5" hidden="1" thickBot="1" x14ac:dyDescent="0.35">
      <c r="A128" s="407"/>
      <c r="B128" s="122" t="s">
        <v>58</v>
      </c>
      <c r="C128" s="130"/>
      <c r="D128" s="16"/>
      <c r="E128" s="162"/>
      <c r="F128" s="42"/>
      <c r="G128" s="16"/>
    </row>
    <row r="129" spans="1:7" ht="19.5" hidden="1" thickBot="1" x14ac:dyDescent="0.35">
      <c r="A129" s="407"/>
      <c r="B129" s="121" t="s">
        <v>59</v>
      </c>
      <c r="C129" s="387"/>
      <c r="D129" s="409"/>
      <c r="E129" s="161"/>
      <c r="F129" s="44"/>
      <c r="G129" s="21"/>
    </row>
    <row r="130" spans="1:7" hidden="1" x14ac:dyDescent="0.3">
      <c r="A130" s="407"/>
      <c r="B130" s="112" t="s">
        <v>259</v>
      </c>
      <c r="C130" s="125"/>
      <c r="D130" s="14"/>
      <c r="E130" s="99"/>
      <c r="F130" s="37"/>
      <c r="G130" s="14"/>
    </row>
    <row r="131" spans="1:7" hidden="1" x14ac:dyDescent="0.3">
      <c r="A131" s="407"/>
      <c r="B131" s="18" t="s">
        <v>260</v>
      </c>
      <c r="C131" s="126"/>
      <c r="D131" s="4"/>
      <c r="E131" s="100"/>
      <c r="F131" s="41"/>
      <c r="G131" s="4"/>
    </row>
    <row r="132" spans="1:7" hidden="1" x14ac:dyDescent="0.3">
      <c r="A132" s="407"/>
      <c r="B132" s="18" t="s">
        <v>261</v>
      </c>
      <c r="C132" s="126"/>
      <c r="D132" s="4"/>
      <c r="E132" s="100"/>
      <c r="F132" s="41"/>
      <c r="G132" s="4"/>
    </row>
    <row r="133" spans="1:7" hidden="1" x14ac:dyDescent="0.3">
      <c r="A133" s="407"/>
      <c r="B133" s="18" t="s">
        <v>262</v>
      </c>
      <c r="C133" s="126"/>
      <c r="D133" s="4"/>
      <c r="E133" s="100"/>
      <c r="F133" s="41"/>
      <c r="G133" s="4"/>
    </row>
    <row r="134" spans="1:7" ht="19.5" hidden="1" thickBot="1" x14ac:dyDescent="0.35">
      <c r="A134" s="407"/>
      <c r="B134" s="117" t="s">
        <v>248</v>
      </c>
      <c r="C134" s="131"/>
      <c r="D134" s="15"/>
      <c r="E134" s="104"/>
      <c r="F134" s="38"/>
      <c r="G134" s="15"/>
    </row>
    <row r="135" spans="1:7" ht="19.5" hidden="1" thickBot="1" x14ac:dyDescent="0.35">
      <c r="A135" s="407"/>
      <c r="B135" s="121" t="s">
        <v>60</v>
      </c>
      <c r="C135" s="387"/>
      <c r="D135" s="409"/>
      <c r="E135" s="161"/>
      <c r="F135" s="44"/>
      <c r="G135" s="21"/>
    </row>
    <row r="136" spans="1:7" hidden="1" x14ac:dyDescent="0.3">
      <c r="A136" s="407"/>
      <c r="B136" s="112" t="s">
        <v>263</v>
      </c>
      <c r="C136" s="125"/>
      <c r="D136" s="14"/>
      <c r="E136" s="99"/>
      <c r="F136" s="37"/>
      <c r="G136" s="14"/>
    </row>
    <row r="137" spans="1:7" hidden="1" x14ac:dyDescent="0.3">
      <c r="A137" s="407"/>
      <c r="B137" s="18" t="s">
        <v>263</v>
      </c>
      <c r="C137" s="126"/>
      <c r="D137" s="4"/>
      <c r="E137" s="100"/>
      <c r="F137" s="41"/>
      <c r="G137" s="4"/>
    </row>
    <row r="138" spans="1:7" hidden="1" x14ac:dyDescent="0.3">
      <c r="A138" s="407"/>
      <c r="B138" s="18" t="s">
        <v>263</v>
      </c>
      <c r="C138" s="126"/>
      <c r="D138" s="4"/>
      <c r="E138" s="100"/>
      <c r="F138" s="41"/>
      <c r="G138" s="4"/>
    </row>
    <row r="139" spans="1:7" hidden="1" x14ac:dyDescent="0.3">
      <c r="A139" s="407"/>
      <c r="B139" s="18" t="s">
        <v>263</v>
      </c>
      <c r="C139" s="126"/>
      <c r="D139" s="4"/>
      <c r="E139" s="100"/>
      <c r="F139" s="41"/>
      <c r="G139" s="4"/>
    </row>
    <row r="140" spans="1:7" hidden="1" x14ac:dyDescent="0.3">
      <c r="A140" s="407"/>
      <c r="B140" s="18" t="s">
        <v>263</v>
      </c>
      <c r="C140" s="126"/>
      <c r="D140" s="4"/>
      <c r="E140" s="100"/>
      <c r="F140" s="41"/>
      <c r="G140" s="4"/>
    </row>
    <row r="141" spans="1:7" ht="19.5" hidden="1" thickBot="1" x14ac:dyDescent="0.35">
      <c r="A141" s="407"/>
      <c r="B141" s="117" t="s">
        <v>263</v>
      </c>
      <c r="C141" s="131"/>
      <c r="D141" s="15"/>
      <c r="E141" s="104"/>
      <c r="F141" s="38"/>
      <c r="G141" s="15"/>
    </row>
    <row r="142" spans="1:7" ht="19.5" hidden="1" thickBot="1" x14ac:dyDescent="0.35">
      <c r="A142" s="407"/>
      <c r="B142" s="121" t="s">
        <v>61</v>
      </c>
      <c r="C142" s="387"/>
      <c r="D142" s="409"/>
      <c r="E142" s="161"/>
      <c r="F142" s="44"/>
      <c r="G142" s="21"/>
    </row>
    <row r="143" spans="1:7" hidden="1" x14ac:dyDescent="0.3">
      <c r="A143" s="407"/>
      <c r="B143" s="112" t="s">
        <v>264</v>
      </c>
      <c r="C143" s="125"/>
      <c r="D143" s="14"/>
      <c r="E143" s="99"/>
      <c r="F143" s="37"/>
      <c r="G143" s="14"/>
    </row>
    <row r="144" spans="1:7" hidden="1" x14ac:dyDescent="0.3">
      <c r="A144" s="407"/>
      <c r="B144" s="18" t="s">
        <v>265</v>
      </c>
      <c r="C144" s="126"/>
      <c r="D144" s="4"/>
      <c r="E144" s="100"/>
      <c r="F144" s="41"/>
      <c r="G144" s="4"/>
    </row>
    <row r="145" spans="1:7" ht="19.5" hidden="1" thickBot="1" x14ac:dyDescent="0.35">
      <c r="A145" s="407"/>
      <c r="B145" s="113" t="s">
        <v>266</v>
      </c>
      <c r="C145" s="127"/>
      <c r="D145" s="9"/>
      <c r="E145" s="101"/>
      <c r="F145" s="43"/>
      <c r="G145" s="9"/>
    </row>
    <row r="146" spans="1:7" hidden="1" x14ac:dyDescent="0.3">
      <c r="A146" s="407"/>
      <c r="B146" s="112" t="s">
        <v>62</v>
      </c>
      <c r="C146" s="125"/>
      <c r="D146" s="14"/>
      <c r="E146" s="99"/>
      <c r="F146" s="37"/>
      <c r="G146" s="14"/>
    </row>
    <row r="147" spans="1:7" ht="19.5" hidden="1" thickBot="1" x14ac:dyDescent="0.35">
      <c r="A147" s="407"/>
      <c r="B147" s="113" t="s">
        <v>63</v>
      </c>
      <c r="C147" s="127"/>
      <c r="D147" s="9"/>
      <c r="E147" s="101"/>
      <c r="F147" s="43"/>
      <c r="G147" s="9"/>
    </row>
    <row r="148" spans="1:7" ht="19.5" hidden="1" thickBot="1" x14ac:dyDescent="0.35">
      <c r="A148" s="407"/>
      <c r="B148" s="123" t="s">
        <v>64</v>
      </c>
      <c r="C148" s="387"/>
      <c r="D148" s="409"/>
      <c r="E148" s="163"/>
      <c r="F148" s="45"/>
      <c r="G148" s="25"/>
    </row>
    <row r="149" spans="1:7" ht="19.5" hidden="1" thickBot="1" x14ac:dyDescent="0.35">
      <c r="A149" s="407"/>
      <c r="B149" s="121" t="s">
        <v>65</v>
      </c>
      <c r="C149" s="387"/>
      <c r="D149" s="409"/>
      <c r="E149" s="161"/>
      <c r="F149" s="44"/>
      <c r="G149" s="21"/>
    </row>
    <row r="150" spans="1:7" hidden="1" x14ac:dyDescent="0.3">
      <c r="A150" s="407"/>
      <c r="B150" s="112" t="s">
        <v>267</v>
      </c>
      <c r="C150" s="125"/>
      <c r="D150" s="14"/>
      <c r="E150" s="99"/>
      <c r="F150" s="37"/>
      <c r="G150" s="14"/>
    </row>
    <row r="151" spans="1:7" hidden="1" x14ac:dyDescent="0.3">
      <c r="A151" s="407"/>
      <c r="B151" s="18" t="s">
        <v>268</v>
      </c>
      <c r="C151" s="126"/>
      <c r="D151" s="4"/>
      <c r="E151" s="100"/>
      <c r="F151" s="41"/>
      <c r="G151" s="4"/>
    </row>
    <row r="152" spans="1:7" hidden="1" x14ac:dyDescent="0.3">
      <c r="A152" s="407"/>
      <c r="B152" s="18" t="s">
        <v>269</v>
      </c>
      <c r="C152" s="126"/>
      <c r="D152" s="4"/>
      <c r="E152" s="100"/>
      <c r="F152" s="41"/>
      <c r="G152" s="4"/>
    </row>
    <row r="153" spans="1:7" ht="19.5" hidden="1" thickBot="1" x14ac:dyDescent="0.35">
      <c r="A153" s="407"/>
      <c r="B153" s="117" t="s">
        <v>270</v>
      </c>
      <c r="C153" s="131"/>
      <c r="D153" s="15"/>
      <c r="E153" s="104"/>
      <c r="F153" s="38"/>
      <c r="G153" s="15"/>
    </row>
    <row r="154" spans="1:7" ht="19.5" hidden="1" thickBot="1" x14ac:dyDescent="0.35">
      <c r="A154" s="407"/>
      <c r="B154" s="121" t="s">
        <v>66</v>
      </c>
      <c r="C154" s="387"/>
      <c r="D154" s="409"/>
      <c r="E154" s="161"/>
      <c r="F154" s="44"/>
      <c r="G154" s="21"/>
    </row>
    <row r="155" spans="1:7" hidden="1" x14ac:dyDescent="0.3">
      <c r="A155" s="407"/>
      <c r="B155" s="112" t="s">
        <v>271</v>
      </c>
      <c r="C155" s="125"/>
      <c r="D155" s="14"/>
      <c r="E155" s="99"/>
      <c r="F155" s="37"/>
      <c r="G155" s="14"/>
    </row>
    <row r="156" spans="1:7" hidden="1" x14ac:dyDescent="0.3">
      <c r="A156" s="407"/>
      <c r="B156" s="18" t="s">
        <v>272</v>
      </c>
      <c r="C156" s="126"/>
      <c r="D156" s="4"/>
      <c r="E156" s="100"/>
      <c r="F156" s="41"/>
      <c r="G156" s="4"/>
    </row>
    <row r="157" spans="1:7" hidden="1" x14ac:dyDescent="0.3">
      <c r="A157" s="407"/>
      <c r="B157" s="18" t="s">
        <v>273</v>
      </c>
      <c r="C157" s="126"/>
      <c r="D157" s="4"/>
      <c r="E157" s="100"/>
      <c r="F157" s="41"/>
      <c r="G157" s="4"/>
    </row>
    <row r="158" spans="1:7" ht="19.5" hidden="1" thickBot="1" x14ac:dyDescent="0.35">
      <c r="A158" s="407"/>
      <c r="B158" s="113" t="s">
        <v>274</v>
      </c>
      <c r="C158" s="127"/>
      <c r="D158" s="9"/>
      <c r="E158" s="101"/>
      <c r="F158" s="43"/>
      <c r="G158" s="9"/>
    </row>
    <row r="159" spans="1:7" ht="19.5" hidden="1" thickBot="1" x14ac:dyDescent="0.35">
      <c r="A159" s="407"/>
      <c r="B159" s="121" t="s">
        <v>67</v>
      </c>
      <c r="C159" s="387"/>
      <c r="D159" s="409"/>
      <c r="E159" s="161"/>
      <c r="F159" s="44"/>
      <c r="G159" s="21"/>
    </row>
    <row r="160" spans="1:7" hidden="1" x14ac:dyDescent="0.3">
      <c r="A160" s="407"/>
      <c r="B160" s="112" t="s">
        <v>275</v>
      </c>
      <c r="C160" s="125"/>
      <c r="D160" s="14"/>
      <c r="E160" s="99"/>
      <c r="F160" s="37"/>
      <c r="G160" s="14"/>
    </row>
    <row r="161" spans="1:7" hidden="1" x14ac:dyDescent="0.3">
      <c r="A161" s="407"/>
      <c r="B161" s="18" t="s">
        <v>276</v>
      </c>
      <c r="C161" s="126"/>
      <c r="D161" s="4"/>
      <c r="E161" s="100"/>
      <c r="F161" s="41"/>
      <c r="G161" s="4"/>
    </row>
    <row r="162" spans="1:7" hidden="1" x14ac:dyDescent="0.3">
      <c r="A162" s="407"/>
      <c r="B162" s="18" t="s">
        <v>277</v>
      </c>
      <c r="C162" s="126"/>
      <c r="D162" s="4"/>
      <c r="E162" s="100"/>
      <c r="F162" s="41"/>
      <c r="G162" s="4"/>
    </row>
    <row r="163" spans="1:7" hidden="1" x14ac:dyDescent="0.3">
      <c r="A163" s="407"/>
      <c r="B163" s="18" t="s">
        <v>278</v>
      </c>
      <c r="C163" s="126"/>
      <c r="D163" s="4"/>
      <c r="E163" s="100"/>
      <c r="F163" s="41"/>
      <c r="G163" s="4"/>
    </row>
    <row r="164" spans="1:7" hidden="1" x14ac:dyDescent="0.3">
      <c r="A164" s="407"/>
      <c r="B164" s="18" t="s">
        <v>279</v>
      </c>
      <c r="C164" s="126"/>
      <c r="D164" s="4"/>
      <c r="E164" s="100"/>
      <c r="F164" s="41"/>
      <c r="G164" s="4"/>
    </row>
    <row r="165" spans="1:7" hidden="1" x14ac:dyDescent="0.3">
      <c r="A165" s="407"/>
      <c r="B165" s="18" t="s">
        <v>280</v>
      </c>
      <c r="C165" s="126"/>
      <c r="D165" s="4"/>
      <c r="E165" s="100"/>
      <c r="F165" s="41"/>
      <c r="G165" s="4"/>
    </row>
    <row r="166" spans="1:7" ht="19.5" hidden="1" thickBot="1" x14ac:dyDescent="0.35">
      <c r="A166" s="407"/>
      <c r="B166" s="117" t="s">
        <v>281</v>
      </c>
      <c r="C166" s="131"/>
      <c r="D166" s="15"/>
      <c r="E166" s="104"/>
      <c r="F166" s="38"/>
      <c r="G166" s="15"/>
    </row>
    <row r="167" spans="1:7" ht="19.5" hidden="1" thickBot="1" x14ac:dyDescent="0.35">
      <c r="A167" s="407"/>
      <c r="B167" s="121" t="s">
        <v>68</v>
      </c>
      <c r="C167" s="387"/>
      <c r="D167" s="409"/>
      <c r="E167" s="161"/>
      <c r="F167" s="44"/>
      <c r="G167" s="21"/>
    </row>
    <row r="168" spans="1:7" hidden="1" x14ac:dyDescent="0.3">
      <c r="A168" s="407"/>
      <c r="B168" s="112" t="s">
        <v>282</v>
      </c>
      <c r="C168" s="125"/>
      <c r="D168" s="14"/>
      <c r="E168" s="99"/>
      <c r="F168" s="37"/>
      <c r="G168" s="14"/>
    </row>
    <row r="169" spans="1:7" hidden="1" x14ac:dyDescent="0.3">
      <c r="A169" s="407"/>
      <c r="B169" s="18" t="s">
        <v>283</v>
      </c>
      <c r="C169" s="126"/>
      <c r="D169" s="4"/>
      <c r="E169" s="100"/>
      <c r="F169" s="41"/>
      <c r="G169" s="4"/>
    </row>
    <row r="170" spans="1:7" ht="19.5" hidden="1" thickBot="1" x14ac:dyDescent="0.35">
      <c r="A170" s="407"/>
      <c r="B170" s="117" t="s">
        <v>284</v>
      </c>
      <c r="C170" s="131"/>
      <c r="D170" s="15"/>
      <c r="E170" s="104"/>
      <c r="F170" s="38"/>
      <c r="G170" s="15"/>
    </row>
    <row r="171" spans="1:7" ht="19.5" hidden="1" thickBot="1" x14ac:dyDescent="0.35">
      <c r="A171" s="407"/>
      <c r="B171" s="121" t="s">
        <v>69</v>
      </c>
      <c r="C171" s="387"/>
      <c r="D171" s="409"/>
      <c r="E171" s="161"/>
      <c r="F171" s="44"/>
      <c r="G171" s="21"/>
    </row>
    <row r="172" spans="1:7" hidden="1" x14ac:dyDescent="0.3">
      <c r="A172" s="407"/>
      <c r="B172" s="112" t="s">
        <v>285</v>
      </c>
      <c r="C172" s="125"/>
      <c r="D172" s="14"/>
      <c r="E172" s="99"/>
      <c r="F172" s="37"/>
      <c r="G172" s="14"/>
    </row>
    <row r="173" spans="1:7" hidden="1" x14ac:dyDescent="0.3">
      <c r="A173" s="407"/>
      <c r="B173" s="18" t="s">
        <v>286</v>
      </c>
      <c r="C173" s="126"/>
      <c r="D173" s="4"/>
      <c r="E173" s="100"/>
      <c r="F173" s="41"/>
      <c r="G173" s="4"/>
    </row>
    <row r="174" spans="1:7" ht="19.5" hidden="1" thickBot="1" x14ac:dyDescent="0.35">
      <c r="A174" s="407"/>
      <c r="B174" s="117" t="s">
        <v>287</v>
      </c>
      <c r="C174" s="131"/>
      <c r="D174" s="15"/>
      <c r="E174" s="104"/>
      <c r="F174" s="38"/>
      <c r="G174" s="15"/>
    </row>
    <row r="175" spans="1:7" ht="19.5" hidden="1" thickBot="1" x14ac:dyDescent="0.35">
      <c r="A175" s="407"/>
      <c r="B175" s="121" t="s">
        <v>70</v>
      </c>
      <c r="C175" s="387"/>
      <c r="D175" s="409"/>
      <c r="E175" s="161"/>
      <c r="F175" s="44"/>
      <c r="G175" s="21"/>
    </row>
    <row r="176" spans="1:7" hidden="1" x14ac:dyDescent="0.3">
      <c r="A176" s="407"/>
      <c r="B176" s="112" t="s">
        <v>288</v>
      </c>
      <c r="C176" s="125"/>
      <c r="D176" s="14"/>
      <c r="E176" s="99"/>
      <c r="F176" s="37"/>
      <c r="G176" s="14"/>
    </row>
    <row r="177" spans="1:7" ht="19.5" hidden="1" thickBot="1" x14ac:dyDescent="0.35">
      <c r="A177" s="407"/>
      <c r="B177" s="113" t="s">
        <v>289</v>
      </c>
      <c r="C177" s="127"/>
      <c r="D177" s="9"/>
      <c r="E177" s="101"/>
      <c r="F177" s="43"/>
      <c r="G177" s="9"/>
    </row>
    <row r="178" spans="1:7" ht="19.5" hidden="1" thickBot="1" x14ac:dyDescent="0.35">
      <c r="A178" s="407"/>
      <c r="B178" s="121" t="s">
        <v>71</v>
      </c>
      <c r="C178" s="387"/>
      <c r="D178" s="409"/>
      <c r="E178" s="161"/>
      <c r="F178" s="44"/>
      <c r="G178" s="21"/>
    </row>
    <row r="179" spans="1:7" hidden="1" x14ac:dyDescent="0.3">
      <c r="A179" s="407"/>
      <c r="B179" s="112" t="s">
        <v>290</v>
      </c>
      <c r="C179" s="125"/>
      <c r="D179" s="14"/>
      <c r="E179" s="99"/>
      <c r="F179" s="37"/>
      <c r="G179" s="14"/>
    </row>
    <row r="180" spans="1:7" hidden="1" x14ac:dyDescent="0.3">
      <c r="A180" s="407"/>
      <c r="B180" s="18" t="s">
        <v>291</v>
      </c>
      <c r="C180" s="126"/>
      <c r="D180" s="4"/>
      <c r="E180" s="100"/>
      <c r="F180" s="41"/>
      <c r="G180" s="4"/>
    </row>
    <row r="181" spans="1:7" hidden="1" x14ac:dyDescent="0.3">
      <c r="A181" s="407"/>
      <c r="B181" s="18" t="s">
        <v>292</v>
      </c>
      <c r="C181" s="126"/>
      <c r="D181" s="4"/>
      <c r="E181" s="100"/>
      <c r="F181" s="41"/>
      <c r="G181" s="4"/>
    </row>
    <row r="182" spans="1:7" hidden="1" x14ac:dyDescent="0.3">
      <c r="A182" s="407"/>
      <c r="B182" s="18" t="s">
        <v>293</v>
      </c>
      <c r="C182" s="126"/>
      <c r="D182" s="4"/>
      <c r="E182" s="100"/>
      <c r="F182" s="41"/>
      <c r="G182" s="4"/>
    </row>
    <row r="183" spans="1:7" hidden="1" x14ac:dyDescent="0.3">
      <c r="A183" s="407"/>
      <c r="B183" s="18" t="s">
        <v>294</v>
      </c>
      <c r="C183" s="126"/>
      <c r="D183" s="4"/>
      <c r="E183" s="100"/>
      <c r="F183" s="41"/>
      <c r="G183" s="4"/>
    </row>
    <row r="184" spans="1:7" hidden="1" x14ac:dyDescent="0.3">
      <c r="A184" s="407"/>
      <c r="B184" s="18" t="s">
        <v>295</v>
      </c>
      <c r="C184" s="126"/>
      <c r="D184" s="4"/>
      <c r="E184" s="100"/>
      <c r="F184" s="41"/>
      <c r="G184" s="4"/>
    </row>
    <row r="185" spans="1:7" hidden="1" x14ac:dyDescent="0.3">
      <c r="A185" s="407"/>
      <c r="B185" s="18" t="s">
        <v>296</v>
      </c>
      <c r="C185" s="126"/>
      <c r="D185" s="4"/>
      <c r="E185" s="100"/>
      <c r="F185" s="41"/>
      <c r="G185" s="4"/>
    </row>
    <row r="186" spans="1:7" hidden="1" x14ac:dyDescent="0.3">
      <c r="A186" s="407"/>
      <c r="B186" s="18" t="s">
        <v>297</v>
      </c>
      <c r="C186" s="126"/>
      <c r="D186" s="4"/>
      <c r="E186" s="100"/>
      <c r="F186" s="41"/>
      <c r="G186" s="4"/>
    </row>
    <row r="187" spans="1:7" hidden="1" x14ac:dyDescent="0.3">
      <c r="A187" s="407"/>
      <c r="B187" s="18" t="s">
        <v>298</v>
      </c>
      <c r="C187" s="126"/>
      <c r="D187" s="4"/>
      <c r="E187" s="100"/>
      <c r="F187" s="41"/>
      <c r="G187" s="4"/>
    </row>
    <row r="188" spans="1:7" hidden="1" x14ac:dyDescent="0.3">
      <c r="A188" s="407"/>
      <c r="B188" s="18" t="s">
        <v>299</v>
      </c>
      <c r="C188" s="126"/>
      <c r="D188" s="4"/>
      <c r="E188" s="100"/>
      <c r="F188" s="41"/>
      <c r="G188" s="4"/>
    </row>
    <row r="189" spans="1:7" hidden="1" x14ac:dyDescent="0.3">
      <c r="A189" s="407"/>
      <c r="B189" s="18" t="s">
        <v>300</v>
      </c>
      <c r="C189" s="126"/>
      <c r="D189" s="4"/>
      <c r="E189" s="100"/>
      <c r="F189" s="41"/>
      <c r="G189" s="4"/>
    </row>
    <row r="190" spans="1:7" hidden="1" x14ac:dyDescent="0.3">
      <c r="A190" s="407"/>
      <c r="B190" s="18" t="s">
        <v>301</v>
      </c>
      <c r="C190" s="126"/>
      <c r="D190" s="4"/>
      <c r="E190" s="100"/>
      <c r="F190" s="41"/>
      <c r="G190" s="4"/>
    </row>
    <row r="191" spans="1:7" hidden="1" x14ac:dyDescent="0.3">
      <c r="A191" s="407"/>
      <c r="B191" s="18" t="s">
        <v>302</v>
      </c>
      <c r="C191" s="126"/>
      <c r="D191" s="4"/>
      <c r="E191" s="100"/>
      <c r="F191" s="41"/>
      <c r="G191" s="4"/>
    </row>
    <row r="192" spans="1:7" ht="19.5" hidden="1" thickBot="1" x14ac:dyDescent="0.35">
      <c r="A192" s="407"/>
      <c r="B192" s="117" t="s">
        <v>303</v>
      </c>
      <c r="C192" s="131"/>
      <c r="D192" s="15"/>
      <c r="E192" s="104"/>
      <c r="F192" s="38"/>
      <c r="G192" s="15"/>
    </row>
    <row r="193" spans="1:7" ht="19.5" hidden="1" thickBot="1" x14ac:dyDescent="0.35">
      <c r="A193" s="407"/>
      <c r="B193" s="121" t="s">
        <v>72</v>
      </c>
      <c r="C193" s="387"/>
      <c r="D193" s="409"/>
      <c r="E193" s="161"/>
      <c r="F193" s="44"/>
      <c r="G193" s="21"/>
    </row>
    <row r="194" spans="1:7" hidden="1" x14ac:dyDescent="0.3">
      <c r="A194" s="407"/>
      <c r="B194" s="112" t="s">
        <v>304</v>
      </c>
      <c r="C194" s="125"/>
      <c r="D194" s="14"/>
      <c r="E194" s="99"/>
      <c r="F194" s="37"/>
      <c r="G194" s="14"/>
    </row>
    <row r="195" spans="1:7" hidden="1" x14ac:dyDescent="0.3">
      <c r="A195" s="407"/>
      <c r="B195" s="18" t="s">
        <v>305</v>
      </c>
      <c r="C195" s="126"/>
      <c r="D195" s="4"/>
      <c r="E195" s="100"/>
      <c r="F195" s="41"/>
      <c r="G195" s="4"/>
    </row>
    <row r="196" spans="1:7" hidden="1" x14ac:dyDescent="0.3">
      <c r="A196" s="407"/>
      <c r="B196" s="18" t="s">
        <v>306</v>
      </c>
      <c r="C196" s="126"/>
      <c r="D196" s="4"/>
      <c r="E196" s="100"/>
      <c r="F196" s="41"/>
      <c r="G196" s="4"/>
    </row>
    <row r="197" spans="1:7" hidden="1" x14ac:dyDescent="0.3">
      <c r="A197" s="407"/>
      <c r="B197" s="18" t="s">
        <v>307</v>
      </c>
      <c r="C197" s="126"/>
      <c r="D197" s="4"/>
      <c r="E197" s="100"/>
      <c r="F197" s="41"/>
      <c r="G197" s="4"/>
    </row>
    <row r="198" spans="1:7" hidden="1" x14ac:dyDescent="0.3">
      <c r="A198" s="407"/>
      <c r="B198" s="18" t="s">
        <v>308</v>
      </c>
      <c r="C198" s="126"/>
      <c r="D198" s="4"/>
      <c r="E198" s="100"/>
      <c r="F198" s="41"/>
      <c r="G198" s="4"/>
    </row>
    <row r="199" spans="1:7" hidden="1" x14ac:dyDescent="0.3">
      <c r="A199" s="407"/>
      <c r="B199" s="18" t="s">
        <v>309</v>
      </c>
      <c r="C199" s="126"/>
      <c r="D199" s="4"/>
      <c r="E199" s="100"/>
      <c r="F199" s="41"/>
      <c r="G199" s="4"/>
    </row>
    <row r="200" spans="1:7" hidden="1" x14ac:dyDescent="0.3">
      <c r="A200" s="407"/>
      <c r="B200" s="18" t="s">
        <v>310</v>
      </c>
      <c r="C200" s="126"/>
      <c r="D200" s="4"/>
      <c r="E200" s="100"/>
      <c r="F200" s="41"/>
      <c r="G200" s="4"/>
    </row>
    <row r="201" spans="1:7" hidden="1" x14ac:dyDescent="0.3">
      <c r="A201" s="407"/>
      <c r="B201" s="18" t="s">
        <v>311</v>
      </c>
      <c r="C201" s="126"/>
      <c r="D201" s="4"/>
      <c r="E201" s="100"/>
      <c r="F201" s="41"/>
      <c r="G201" s="4"/>
    </row>
    <row r="202" spans="1:7" hidden="1" x14ac:dyDescent="0.3">
      <c r="A202" s="407"/>
      <c r="B202" s="18" t="s">
        <v>312</v>
      </c>
      <c r="C202" s="126"/>
      <c r="D202" s="4"/>
      <c r="E202" s="100"/>
      <c r="F202" s="41"/>
      <c r="G202" s="4"/>
    </row>
    <row r="203" spans="1:7" hidden="1" x14ac:dyDescent="0.3">
      <c r="A203" s="407"/>
      <c r="B203" s="18" t="s">
        <v>313</v>
      </c>
      <c r="C203" s="126"/>
      <c r="D203" s="4"/>
      <c r="E203" s="100"/>
      <c r="F203" s="41"/>
      <c r="G203" s="4"/>
    </row>
    <row r="204" spans="1:7" hidden="1" x14ac:dyDescent="0.3">
      <c r="A204" s="407"/>
      <c r="B204" s="18" t="s">
        <v>314</v>
      </c>
      <c r="C204" s="126"/>
      <c r="D204" s="4"/>
      <c r="E204" s="100"/>
      <c r="F204" s="41"/>
      <c r="G204" s="4"/>
    </row>
    <row r="205" spans="1:7" hidden="1" x14ac:dyDescent="0.3">
      <c r="A205" s="407"/>
      <c r="B205" s="18" t="s">
        <v>315</v>
      </c>
      <c r="C205" s="126"/>
      <c r="D205" s="4"/>
      <c r="E205" s="100"/>
      <c r="F205" s="41"/>
      <c r="G205" s="4"/>
    </row>
    <row r="206" spans="1:7" hidden="1" x14ac:dyDescent="0.3">
      <c r="A206" s="407"/>
      <c r="B206" s="18" t="s">
        <v>316</v>
      </c>
      <c r="C206" s="126"/>
      <c r="D206" s="4"/>
      <c r="E206" s="100"/>
      <c r="F206" s="41"/>
      <c r="G206" s="4"/>
    </row>
    <row r="207" spans="1:7" hidden="1" x14ac:dyDescent="0.3">
      <c r="A207" s="407"/>
      <c r="B207" s="18" t="s">
        <v>317</v>
      </c>
      <c r="C207" s="126"/>
      <c r="D207" s="4"/>
      <c r="E207" s="100"/>
      <c r="F207" s="41"/>
      <c r="G207" s="4"/>
    </row>
    <row r="208" spans="1:7" ht="19.5" hidden="1" thickBot="1" x14ac:dyDescent="0.35">
      <c r="A208" s="407"/>
      <c r="B208" s="117" t="s">
        <v>318</v>
      </c>
      <c r="C208" s="131"/>
      <c r="D208" s="15"/>
      <c r="E208" s="104"/>
      <c r="F208" s="38"/>
      <c r="G208" s="15"/>
    </row>
    <row r="209" spans="1:7" ht="19.5" hidden="1" thickBot="1" x14ac:dyDescent="0.35">
      <c r="A209" s="407"/>
      <c r="B209" s="121" t="s">
        <v>73</v>
      </c>
      <c r="C209" s="387"/>
      <c r="D209" s="409"/>
      <c r="E209" s="161"/>
      <c r="F209" s="44"/>
      <c r="G209" s="21"/>
    </row>
    <row r="210" spans="1:7" hidden="1" x14ac:dyDescent="0.3">
      <c r="A210" s="407"/>
      <c r="B210" s="112" t="s">
        <v>319</v>
      </c>
      <c r="C210" s="125"/>
      <c r="D210" s="14"/>
      <c r="E210" s="99"/>
      <c r="F210" s="37"/>
      <c r="G210" s="14"/>
    </row>
    <row r="211" spans="1:7" hidden="1" x14ac:dyDescent="0.3">
      <c r="A211" s="407"/>
      <c r="B211" s="18" t="s">
        <v>320</v>
      </c>
      <c r="C211" s="126"/>
      <c r="D211" s="4"/>
      <c r="E211" s="100"/>
      <c r="F211" s="41"/>
      <c r="G211" s="4"/>
    </row>
    <row r="212" spans="1:7" hidden="1" x14ac:dyDescent="0.3">
      <c r="A212" s="407"/>
      <c r="B212" s="18" t="s">
        <v>321</v>
      </c>
      <c r="C212" s="126"/>
      <c r="D212" s="4"/>
      <c r="E212" s="100"/>
      <c r="F212" s="41"/>
      <c r="G212" s="4"/>
    </row>
    <row r="213" spans="1:7" hidden="1" x14ac:dyDescent="0.3">
      <c r="A213" s="407"/>
      <c r="B213" s="18" t="s">
        <v>322</v>
      </c>
      <c r="C213" s="126"/>
      <c r="D213" s="4"/>
      <c r="E213" s="100"/>
      <c r="F213" s="41"/>
      <c r="G213" s="4"/>
    </row>
    <row r="214" spans="1:7" ht="19.5" hidden="1" thickBot="1" x14ac:dyDescent="0.35">
      <c r="A214" s="407"/>
      <c r="B214" s="117" t="s">
        <v>323</v>
      </c>
      <c r="C214" s="131"/>
      <c r="D214" s="15"/>
      <c r="E214" s="104"/>
      <c r="F214" s="38"/>
      <c r="G214" s="15"/>
    </row>
    <row r="215" spans="1:7" ht="19.5" hidden="1" thickBot="1" x14ac:dyDescent="0.35">
      <c r="A215" s="407"/>
      <c r="B215" s="121" t="s">
        <v>74</v>
      </c>
      <c r="C215" s="387"/>
      <c r="D215" s="409"/>
      <c r="E215" s="161"/>
      <c r="F215" s="44"/>
      <c r="G215" s="21"/>
    </row>
    <row r="216" spans="1:7" hidden="1" x14ac:dyDescent="0.3">
      <c r="A216" s="407"/>
      <c r="B216" s="116" t="s">
        <v>324</v>
      </c>
      <c r="C216" s="129"/>
      <c r="D216" s="10"/>
      <c r="E216" s="103"/>
      <c r="F216" s="40"/>
      <c r="G216" s="10"/>
    </row>
    <row r="217" spans="1:7" hidden="1" x14ac:dyDescent="0.3">
      <c r="A217" s="407"/>
      <c r="B217" s="18" t="s">
        <v>325</v>
      </c>
      <c r="C217" s="126"/>
      <c r="D217" s="4"/>
      <c r="E217" s="100"/>
      <c r="F217" s="41"/>
      <c r="G217" s="4"/>
    </row>
    <row r="218" spans="1:7" hidden="1" x14ac:dyDescent="0.3">
      <c r="A218" s="407"/>
      <c r="B218" s="18" t="s">
        <v>326</v>
      </c>
      <c r="C218" s="126"/>
      <c r="D218" s="4"/>
      <c r="E218" s="100"/>
      <c r="F218" s="41"/>
      <c r="G218" s="4"/>
    </row>
    <row r="219" spans="1:7" ht="19.5" hidden="1" thickBot="1" x14ac:dyDescent="0.35">
      <c r="A219" s="407"/>
      <c r="B219" s="117" t="s">
        <v>327</v>
      </c>
      <c r="C219" s="131"/>
      <c r="D219" s="15"/>
      <c r="E219" s="104"/>
      <c r="F219" s="38"/>
      <c r="G219" s="15"/>
    </row>
    <row r="220" spans="1:7" ht="19.5" hidden="1" thickBot="1" x14ac:dyDescent="0.35">
      <c r="A220" s="407"/>
      <c r="B220" s="121" t="s">
        <v>328</v>
      </c>
      <c r="C220" s="387"/>
      <c r="D220" s="409"/>
      <c r="E220" s="161"/>
      <c r="F220" s="44"/>
      <c r="G220" s="21"/>
    </row>
    <row r="221" spans="1:7" hidden="1" x14ac:dyDescent="0.3">
      <c r="A221" s="407"/>
      <c r="B221" s="112" t="s">
        <v>330</v>
      </c>
      <c r="C221" s="125"/>
      <c r="D221" s="14"/>
      <c r="E221" s="99"/>
      <c r="F221" s="37"/>
      <c r="G221" s="14"/>
    </row>
    <row r="222" spans="1:7" hidden="1" x14ac:dyDescent="0.3">
      <c r="A222" s="407"/>
      <c r="B222" s="18" t="s">
        <v>331</v>
      </c>
      <c r="C222" s="126"/>
      <c r="D222" s="4"/>
      <c r="E222" s="100"/>
      <c r="F222" s="41"/>
      <c r="G222" s="4"/>
    </row>
    <row r="223" spans="1:7" hidden="1" x14ac:dyDescent="0.3">
      <c r="A223" s="407"/>
      <c r="B223" s="18" t="s">
        <v>332</v>
      </c>
      <c r="C223" s="126"/>
      <c r="D223" s="4"/>
      <c r="E223" s="100"/>
      <c r="F223" s="41"/>
      <c r="G223" s="4"/>
    </row>
    <row r="224" spans="1:7" hidden="1" x14ac:dyDescent="0.3">
      <c r="A224" s="407"/>
      <c r="B224" s="18" t="s">
        <v>333</v>
      </c>
      <c r="C224" s="126"/>
      <c r="D224" s="4"/>
      <c r="E224" s="100"/>
      <c r="F224" s="41"/>
      <c r="G224" s="4"/>
    </row>
    <row r="225" spans="1:7" hidden="1" x14ac:dyDescent="0.3">
      <c r="A225" s="407"/>
      <c r="B225" s="18" t="s">
        <v>334</v>
      </c>
      <c r="C225" s="126"/>
      <c r="D225" s="4"/>
      <c r="E225" s="100"/>
      <c r="F225" s="41"/>
      <c r="G225" s="4"/>
    </row>
    <row r="226" spans="1:7" ht="19.5" hidden="1" thickBot="1" x14ac:dyDescent="0.35">
      <c r="A226" s="407"/>
      <c r="B226" s="113" t="s">
        <v>335</v>
      </c>
      <c r="C226" s="127"/>
      <c r="D226" s="9"/>
      <c r="E226" s="101"/>
      <c r="F226" s="43"/>
      <c r="G226" s="9"/>
    </row>
    <row r="227" spans="1:7" ht="19.5" hidden="1" thickBot="1" x14ac:dyDescent="0.35">
      <c r="A227" s="407"/>
      <c r="B227" s="121" t="s">
        <v>329</v>
      </c>
      <c r="C227" s="387"/>
      <c r="D227" s="409"/>
      <c r="E227" s="161"/>
      <c r="F227" s="44"/>
      <c r="G227" s="21"/>
    </row>
    <row r="228" spans="1:7" hidden="1" x14ac:dyDescent="0.3">
      <c r="A228" s="407"/>
      <c r="B228" s="112" t="s">
        <v>336</v>
      </c>
      <c r="C228" s="125"/>
      <c r="D228" s="14"/>
      <c r="E228" s="99"/>
      <c r="F228" s="37"/>
      <c r="G228" s="14"/>
    </row>
    <row r="229" spans="1:7" hidden="1" x14ac:dyDescent="0.3">
      <c r="A229" s="407"/>
      <c r="B229" s="18" t="s">
        <v>337</v>
      </c>
      <c r="C229" s="126"/>
      <c r="D229" s="4"/>
      <c r="E229" s="100"/>
      <c r="F229" s="41"/>
      <c r="G229" s="4"/>
    </row>
    <row r="230" spans="1:7" hidden="1" x14ac:dyDescent="0.3">
      <c r="A230" s="407"/>
      <c r="B230" s="18" t="s">
        <v>338</v>
      </c>
      <c r="C230" s="126"/>
      <c r="D230" s="4"/>
      <c r="E230" s="100"/>
      <c r="F230" s="41"/>
      <c r="G230" s="4"/>
    </row>
    <row r="231" spans="1:7" ht="19.5" hidden="1" thickBot="1" x14ac:dyDescent="0.35">
      <c r="A231" s="407"/>
      <c r="B231" s="113" t="s">
        <v>339</v>
      </c>
      <c r="C231" s="127"/>
      <c r="D231" s="9"/>
      <c r="E231" s="101"/>
      <c r="F231" s="43"/>
      <c r="G231" s="9"/>
    </row>
    <row r="232" spans="1:7" ht="19.5" hidden="1" thickBot="1" x14ac:dyDescent="0.35">
      <c r="A232" s="407"/>
      <c r="B232" s="121" t="s">
        <v>75</v>
      </c>
      <c r="C232" s="387"/>
      <c r="D232" s="409"/>
      <c r="E232" s="161"/>
      <c r="F232" s="44"/>
      <c r="G232" s="21"/>
    </row>
    <row r="233" spans="1:7" hidden="1" x14ac:dyDescent="0.3">
      <c r="A233" s="407"/>
      <c r="B233" s="112" t="s">
        <v>340</v>
      </c>
      <c r="C233" s="125"/>
      <c r="D233" s="14"/>
      <c r="E233" s="99"/>
      <c r="F233" s="37"/>
      <c r="G233" s="14"/>
    </row>
    <row r="234" spans="1:7" hidden="1" x14ac:dyDescent="0.3">
      <c r="A234" s="407"/>
      <c r="B234" s="18" t="s">
        <v>341</v>
      </c>
      <c r="C234" s="126"/>
      <c r="D234" s="4"/>
      <c r="E234" s="100"/>
      <c r="F234" s="41"/>
      <c r="G234" s="4"/>
    </row>
    <row r="235" spans="1:7" hidden="1" x14ac:dyDescent="0.3">
      <c r="A235" s="407"/>
      <c r="B235" s="18" t="s">
        <v>342</v>
      </c>
      <c r="C235" s="126"/>
      <c r="D235" s="4"/>
      <c r="E235" s="100"/>
      <c r="F235" s="41"/>
      <c r="G235" s="4"/>
    </row>
    <row r="236" spans="1:7" ht="19.5" hidden="1" thickBot="1" x14ac:dyDescent="0.35">
      <c r="A236" s="407"/>
      <c r="B236" s="113" t="s">
        <v>343</v>
      </c>
      <c r="C236" s="127"/>
      <c r="D236" s="9"/>
      <c r="E236" s="101"/>
      <c r="F236" s="43"/>
      <c r="G236" s="9"/>
    </row>
    <row r="237" spans="1:7" ht="19.5" hidden="1" thickBot="1" x14ac:dyDescent="0.35">
      <c r="A237" s="407"/>
      <c r="B237" s="121" t="s">
        <v>75</v>
      </c>
      <c r="C237" s="387"/>
      <c r="D237" s="409"/>
      <c r="E237" s="161"/>
      <c r="F237" s="44"/>
      <c r="G237" s="21"/>
    </row>
    <row r="238" spans="1:7" hidden="1" x14ac:dyDescent="0.3">
      <c r="A238" s="407"/>
      <c r="B238" s="112" t="s">
        <v>340</v>
      </c>
      <c r="C238" s="125"/>
      <c r="D238" s="14"/>
      <c r="E238" s="99"/>
      <c r="F238" s="37"/>
      <c r="G238" s="14"/>
    </row>
    <row r="239" spans="1:7" hidden="1" x14ac:dyDescent="0.3">
      <c r="A239" s="407"/>
      <c r="B239" s="18" t="s">
        <v>341</v>
      </c>
      <c r="C239" s="126"/>
      <c r="D239" s="4"/>
      <c r="E239" s="100"/>
      <c r="F239" s="41"/>
      <c r="G239" s="4"/>
    </row>
    <row r="240" spans="1:7" hidden="1" x14ac:dyDescent="0.3">
      <c r="A240" s="407"/>
      <c r="B240" s="18" t="s">
        <v>342</v>
      </c>
      <c r="C240" s="126"/>
      <c r="D240" s="4"/>
      <c r="E240" s="100"/>
      <c r="F240" s="41"/>
      <c r="G240" s="4"/>
    </row>
    <row r="241" spans="1:7" ht="19.5" hidden="1" thickBot="1" x14ac:dyDescent="0.35">
      <c r="A241" s="407"/>
      <c r="B241" s="113" t="s">
        <v>343</v>
      </c>
      <c r="C241" s="127"/>
      <c r="D241" s="9"/>
      <c r="E241" s="101"/>
      <c r="F241" s="43"/>
      <c r="G241" s="9"/>
    </row>
    <row r="242" spans="1:7" ht="19.5" hidden="1" thickBot="1" x14ac:dyDescent="0.35">
      <c r="A242" s="407"/>
      <c r="B242" s="121" t="s">
        <v>76</v>
      </c>
      <c r="C242" s="387"/>
      <c r="D242" s="409"/>
      <c r="E242" s="161"/>
      <c r="F242" s="44"/>
      <c r="G242" s="21"/>
    </row>
    <row r="243" spans="1:7" hidden="1" x14ac:dyDescent="0.3">
      <c r="A243" s="407"/>
      <c r="B243" s="112" t="s">
        <v>344</v>
      </c>
      <c r="C243" s="125"/>
      <c r="D243" s="14"/>
      <c r="E243" s="99"/>
      <c r="F243" s="37"/>
      <c r="G243" s="14"/>
    </row>
    <row r="244" spans="1:7" hidden="1" x14ac:dyDescent="0.3">
      <c r="A244" s="407"/>
      <c r="B244" s="18" t="s">
        <v>345</v>
      </c>
      <c r="C244" s="126"/>
      <c r="D244" s="4"/>
      <c r="E244" s="100"/>
      <c r="F244" s="41"/>
      <c r="G244" s="4"/>
    </row>
    <row r="245" spans="1:7" hidden="1" x14ac:dyDescent="0.3">
      <c r="A245" s="407"/>
      <c r="B245" s="18" t="s">
        <v>346</v>
      </c>
      <c r="C245" s="126"/>
      <c r="D245" s="4"/>
      <c r="E245" s="100"/>
      <c r="F245" s="41"/>
      <c r="G245" s="4"/>
    </row>
    <row r="246" spans="1:7" hidden="1" x14ac:dyDescent="0.3">
      <c r="A246" s="407"/>
      <c r="B246" s="18" t="s">
        <v>347</v>
      </c>
      <c r="C246" s="126"/>
      <c r="D246" s="4"/>
      <c r="E246" s="100"/>
      <c r="F246" s="41"/>
      <c r="G246" s="4"/>
    </row>
    <row r="247" spans="1:7" hidden="1" x14ac:dyDescent="0.3">
      <c r="A247" s="407"/>
      <c r="B247" s="18" t="s">
        <v>348</v>
      </c>
      <c r="C247" s="126"/>
      <c r="D247" s="4"/>
      <c r="E247" s="100"/>
      <c r="F247" s="41"/>
      <c r="G247" s="4"/>
    </row>
    <row r="248" spans="1:7" hidden="1" x14ac:dyDescent="0.3">
      <c r="A248" s="407"/>
      <c r="B248" s="18" t="s">
        <v>349</v>
      </c>
      <c r="C248" s="126"/>
      <c r="D248" s="4"/>
      <c r="E248" s="100"/>
      <c r="F248" s="41"/>
      <c r="G248" s="4"/>
    </row>
    <row r="249" spans="1:7" ht="19.5" hidden="1" thickBot="1" x14ac:dyDescent="0.35">
      <c r="A249" s="407"/>
      <c r="B249" s="113" t="s">
        <v>350</v>
      </c>
      <c r="C249" s="127"/>
      <c r="D249" s="9"/>
      <c r="E249" s="101"/>
      <c r="F249" s="43"/>
      <c r="G249" s="9"/>
    </row>
    <row r="250" spans="1:7" ht="19.5" hidden="1" thickBot="1" x14ac:dyDescent="0.35">
      <c r="A250" s="407"/>
      <c r="B250" s="121" t="s">
        <v>77</v>
      </c>
      <c r="C250" s="387"/>
      <c r="D250" s="409"/>
      <c r="E250" s="161"/>
      <c r="F250" s="44"/>
      <c r="G250" s="21"/>
    </row>
    <row r="251" spans="1:7" hidden="1" x14ac:dyDescent="0.3">
      <c r="A251" s="407"/>
      <c r="B251" s="112" t="s">
        <v>351</v>
      </c>
      <c r="C251" s="125"/>
      <c r="D251" s="14"/>
      <c r="E251" s="99"/>
      <c r="F251" s="37"/>
      <c r="G251" s="14"/>
    </row>
    <row r="252" spans="1:7" hidden="1" x14ac:dyDescent="0.3">
      <c r="A252" s="407"/>
      <c r="B252" s="18" t="s">
        <v>352</v>
      </c>
      <c r="C252" s="126"/>
      <c r="D252" s="4"/>
      <c r="E252" s="100"/>
      <c r="F252" s="41"/>
      <c r="G252" s="4"/>
    </row>
    <row r="253" spans="1:7" ht="19.5" hidden="1" thickBot="1" x14ac:dyDescent="0.35">
      <c r="A253" s="407"/>
      <c r="B253" s="113" t="s">
        <v>353</v>
      </c>
      <c r="C253" s="127"/>
      <c r="D253" s="9"/>
      <c r="E253" s="101"/>
      <c r="F253" s="43"/>
      <c r="G253" s="9"/>
    </row>
    <row r="254" spans="1:7" ht="19.5" hidden="1" thickBot="1" x14ac:dyDescent="0.35">
      <c r="A254" s="407"/>
      <c r="B254" s="121" t="s">
        <v>78</v>
      </c>
      <c r="C254" s="387"/>
      <c r="D254" s="409"/>
      <c r="E254" s="161"/>
      <c r="F254" s="44"/>
      <c r="G254" s="21"/>
    </row>
    <row r="255" spans="1:7" hidden="1" x14ac:dyDescent="0.3">
      <c r="A255" s="407"/>
      <c r="B255" s="112" t="s">
        <v>354</v>
      </c>
      <c r="C255" s="125"/>
      <c r="D255" s="14"/>
      <c r="E255" s="99"/>
      <c r="F255" s="37"/>
      <c r="G255" s="14"/>
    </row>
    <row r="256" spans="1:7" hidden="1" x14ac:dyDescent="0.3">
      <c r="A256" s="407"/>
      <c r="B256" s="18" t="s">
        <v>355</v>
      </c>
      <c r="C256" s="126"/>
      <c r="D256" s="4"/>
      <c r="E256" s="100"/>
      <c r="F256" s="41"/>
      <c r="G256" s="4"/>
    </row>
    <row r="257" spans="1:7" hidden="1" x14ac:dyDescent="0.3">
      <c r="A257" s="407"/>
      <c r="B257" s="18" t="s">
        <v>356</v>
      </c>
      <c r="C257" s="126"/>
      <c r="D257" s="4"/>
      <c r="E257" s="100"/>
      <c r="F257" s="41"/>
      <c r="G257" s="4"/>
    </row>
    <row r="258" spans="1:7" hidden="1" x14ac:dyDescent="0.3">
      <c r="A258" s="407"/>
      <c r="B258" s="18" t="s">
        <v>357</v>
      </c>
      <c r="C258" s="126"/>
      <c r="D258" s="4"/>
      <c r="E258" s="100"/>
      <c r="F258" s="41"/>
      <c r="G258" s="4"/>
    </row>
    <row r="259" spans="1:7" hidden="1" x14ac:dyDescent="0.3">
      <c r="A259" s="407"/>
      <c r="B259" s="18" t="s">
        <v>358</v>
      </c>
      <c r="C259" s="126"/>
      <c r="D259" s="4"/>
      <c r="E259" s="100"/>
      <c r="F259" s="41"/>
      <c r="G259" s="4"/>
    </row>
    <row r="260" spans="1:7" hidden="1" x14ac:dyDescent="0.3">
      <c r="A260" s="407"/>
      <c r="B260" s="18" t="s">
        <v>359</v>
      </c>
      <c r="C260" s="126"/>
      <c r="D260" s="4"/>
      <c r="E260" s="100"/>
      <c r="F260" s="41"/>
      <c r="G260" s="4"/>
    </row>
    <row r="261" spans="1:7" hidden="1" x14ac:dyDescent="0.3">
      <c r="A261" s="407"/>
      <c r="B261" s="18" t="s">
        <v>360</v>
      </c>
      <c r="C261" s="126"/>
      <c r="D261" s="4"/>
      <c r="E261" s="100"/>
      <c r="F261" s="41"/>
      <c r="G261" s="4"/>
    </row>
    <row r="262" spans="1:7" hidden="1" x14ac:dyDescent="0.3">
      <c r="A262" s="407"/>
      <c r="B262" s="18" t="s">
        <v>361</v>
      </c>
      <c r="C262" s="126"/>
      <c r="D262" s="4"/>
      <c r="E262" s="100"/>
      <c r="F262" s="41"/>
      <c r="G262" s="4"/>
    </row>
    <row r="263" spans="1:7" hidden="1" x14ac:dyDescent="0.3">
      <c r="A263" s="407"/>
      <c r="B263" s="18" t="s">
        <v>362</v>
      </c>
      <c r="C263" s="126"/>
      <c r="D263" s="4"/>
      <c r="E263" s="100"/>
      <c r="F263" s="41"/>
      <c r="G263" s="4"/>
    </row>
    <row r="264" spans="1:7" hidden="1" x14ac:dyDescent="0.3">
      <c r="A264" s="407"/>
      <c r="B264" s="18" t="s">
        <v>363</v>
      </c>
      <c r="C264" s="126"/>
      <c r="D264" s="4"/>
      <c r="E264" s="100"/>
      <c r="F264" s="41"/>
      <c r="G264" s="4"/>
    </row>
    <row r="265" spans="1:7" ht="19.5" hidden="1" thickBot="1" x14ac:dyDescent="0.35">
      <c r="A265" s="407"/>
      <c r="B265" s="117" t="s">
        <v>364</v>
      </c>
      <c r="C265" s="131"/>
      <c r="D265" s="15"/>
      <c r="E265" s="104"/>
      <c r="F265" s="38"/>
      <c r="G265" s="15"/>
    </row>
    <row r="266" spans="1:7" ht="19.5" hidden="1" thickBot="1" x14ac:dyDescent="0.35">
      <c r="A266" s="407"/>
      <c r="B266" s="121" t="s">
        <v>79</v>
      </c>
      <c r="C266" s="387"/>
      <c r="D266" s="409"/>
      <c r="E266" s="161"/>
      <c r="F266" s="44"/>
      <c r="G266" s="21"/>
    </row>
    <row r="267" spans="1:7" hidden="1" x14ac:dyDescent="0.3">
      <c r="A267" s="407"/>
      <c r="B267" s="112" t="s">
        <v>365</v>
      </c>
      <c r="C267" s="125"/>
      <c r="D267" s="14"/>
      <c r="E267" s="99"/>
      <c r="F267" s="37"/>
      <c r="G267" s="14"/>
    </row>
    <row r="268" spans="1:7" hidden="1" x14ac:dyDescent="0.3">
      <c r="A268" s="407"/>
      <c r="B268" s="18" t="s">
        <v>366</v>
      </c>
      <c r="C268" s="126"/>
      <c r="D268" s="4"/>
      <c r="E268" s="100"/>
      <c r="F268" s="41"/>
      <c r="G268" s="4"/>
    </row>
    <row r="269" spans="1:7" hidden="1" x14ac:dyDescent="0.3">
      <c r="A269" s="407"/>
      <c r="B269" s="18" t="s">
        <v>367</v>
      </c>
      <c r="C269" s="126"/>
      <c r="D269" s="4"/>
      <c r="E269" s="100"/>
      <c r="F269" s="41"/>
      <c r="G269" s="4"/>
    </row>
    <row r="270" spans="1:7" hidden="1" x14ac:dyDescent="0.3">
      <c r="A270" s="407"/>
      <c r="B270" s="18" t="s">
        <v>368</v>
      </c>
      <c r="C270" s="126"/>
      <c r="D270" s="4"/>
      <c r="E270" s="100"/>
      <c r="F270" s="41"/>
      <c r="G270" s="4"/>
    </row>
    <row r="271" spans="1:7" ht="19.5" hidden="1" thickBot="1" x14ac:dyDescent="0.35">
      <c r="A271" s="407"/>
      <c r="B271" s="113" t="s">
        <v>369</v>
      </c>
      <c r="C271" s="127"/>
      <c r="D271" s="9"/>
      <c r="E271" s="101"/>
      <c r="F271" s="43"/>
      <c r="G271" s="9"/>
    </row>
    <row r="272" spans="1:7" ht="19.5" hidden="1" thickBot="1" x14ac:dyDescent="0.35">
      <c r="A272" s="407"/>
      <c r="B272" s="121" t="s">
        <v>80</v>
      </c>
      <c r="C272" s="387"/>
      <c r="D272" s="409"/>
      <c r="E272" s="161"/>
      <c r="F272" s="44"/>
      <c r="G272" s="21"/>
    </row>
    <row r="273" spans="1:7" hidden="1" x14ac:dyDescent="0.3">
      <c r="A273" s="407"/>
      <c r="B273" s="112" t="s">
        <v>370</v>
      </c>
      <c r="C273" s="125"/>
      <c r="D273" s="14"/>
      <c r="E273" s="99"/>
      <c r="F273" s="37"/>
      <c r="G273" s="14"/>
    </row>
    <row r="274" spans="1:7" hidden="1" x14ac:dyDescent="0.3">
      <c r="A274" s="407"/>
      <c r="B274" s="18" t="s">
        <v>371</v>
      </c>
      <c r="C274" s="126"/>
      <c r="D274" s="4"/>
      <c r="E274" s="100"/>
      <c r="F274" s="41"/>
      <c r="G274" s="4"/>
    </row>
    <row r="275" spans="1:7" hidden="1" x14ac:dyDescent="0.3">
      <c r="A275" s="407"/>
      <c r="B275" s="18" t="s">
        <v>372</v>
      </c>
      <c r="C275" s="126"/>
      <c r="D275" s="4"/>
      <c r="E275" s="100"/>
      <c r="F275" s="41"/>
      <c r="G275" s="4"/>
    </row>
    <row r="276" spans="1:7" hidden="1" x14ac:dyDescent="0.3">
      <c r="A276" s="407"/>
      <c r="B276" s="18" t="s">
        <v>373</v>
      </c>
      <c r="C276" s="126"/>
      <c r="D276" s="4"/>
      <c r="E276" s="100"/>
      <c r="F276" s="41"/>
      <c r="G276" s="4"/>
    </row>
    <row r="277" spans="1:7" hidden="1" x14ac:dyDescent="0.3">
      <c r="A277" s="407"/>
      <c r="B277" s="18" t="s">
        <v>374</v>
      </c>
      <c r="C277" s="126"/>
      <c r="D277" s="4"/>
      <c r="E277" s="100"/>
      <c r="F277" s="41"/>
      <c r="G277" s="4"/>
    </row>
    <row r="278" spans="1:7" hidden="1" x14ac:dyDescent="0.3">
      <c r="A278" s="407"/>
      <c r="B278" s="18" t="s">
        <v>375</v>
      </c>
      <c r="C278" s="126"/>
      <c r="D278" s="4"/>
      <c r="E278" s="100"/>
      <c r="F278" s="41"/>
      <c r="G278" s="4"/>
    </row>
    <row r="279" spans="1:7" hidden="1" x14ac:dyDescent="0.3">
      <c r="A279" s="407"/>
      <c r="B279" s="18" t="s">
        <v>376</v>
      </c>
      <c r="C279" s="126"/>
      <c r="D279" s="4"/>
      <c r="E279" s="100"/>
      <c r="F279" s="41"/>
      <c r="G279" s="4"/>
    </row>
    <row r="280" spans="1:7" hidden="1" x14ac:dyDescent="0.3">
      <c r="A280" s="407"/>
      <c r="B280" s="18" t="s">
        <v>377</v>
      </c>
      <c r="C280" s="126"/>
      <c r="D280" s="4"/>
      <c r="E280" s="100"/>
      <c r="F280" s="41"/>
      <c r="G280" s="4"/>
    </row>
    <row r="281" spans="1:7" ht="19.5" hidden="1" thickBot="1" x14ac:dyDescent="0.35">
      <c r="A281" s="407"/>
      <c r="B281" s="113" t="s">
        <v>378</v>
      </c>
      <c r="C281" s="127"/>
      <c r="D281" s="9"/>
      <c r="E281" s="101"/>
      <c r="F281" s="43"/>
      <c r="G281" s="9"/>
    </row>
    <row r="282" spans="1:7" ht="19.5" hidden="1" thickBot="1" x14ac:dyDescent="0.35">
      <c r="A282" s="407"/>
      <c r="B282" s="121" t="s">
        <v>81</v>
      </c>
      <c r="C282" s="387"/>
      <c r="D282" s="409"/>
      <c r="E282" s="161"/>
      <c r="F282" s="44"/>
      <c r="G282" s="21"/>
    </row>
    <row r="283" spans="1:7" hidden="1" x14ac:dyDescent="0.3">
      <c r="A283" s="407"/>
      <c r="B283" s="112" t="s">
        <v>379</v>
      </c>
      <c r="C283" s="125"/>
      <c r="D283" s="14"/>
      <c r="E283" s="99"/>
      <c r="F283" s="37"/>
      <c r="G283" s="14"/>
    </row>
    <row r="284" spans="1:7" hidden="1" x14ac:dyDescent="0.3">
      <c r="A284" s="407"/>
      <c r="B284" s="18" t="s">
        <v>380</v>
      </c>
      <c r="C284" s="126"/>
      <c r="D284" s="4"/>
      <c r="E284" s="100"/>
      <c r="F284" s="41"/>
      <c r="G284" s="4"/>
    </row>
    <row r="285" spans="1:7" hidden="1" x14ac:dyDescent="0.3">
      <c r="A285" s="407"/>
      <c r="B285" s="18" t="s">
        <v>381</v>
      </c>
      <c r="C285" s="126"/>
      <c r="D285" s="4"/>
      <c r="E285" s="100"/>
      <c r="F285" s="41"/>
      <c r="G285" s="4"/>
    </row>
    <row r="286" spans="1:7" hidden="1" x14ac:dyDescent="0.3">
      <c r="A286" s="407"/>
      <c r="B286" s="18" t="s">
        <v>382</v>
      </c>
      <c r="C286" s="126"/>
      <c r="D286" s="4"/>
      <c r="E286" s="100"/>
      <c r="F286" s="41"/>
      <c r="G286" s="4"/>
    </row>
    <row r="287" spans="1:7" ht="19.5" hidden="1" thickBot="1" x14ac:dyDescent="0.35">
      <c r="A287" s="407"/>
      <c r="B287" s="113" t="s">
        <v>383</v>
      </c>
      <c r="C287" s="127"/>
      <c r="D287" s="9"/>
      <c r="E287" s="101"/>
      <c r="F287" s="43"/>
      <c r="G287" s="9"/>
    </row>
    <row r="288" spans="1:7" ht="19.5" hidden="1" thickBot="1" x14ac:dyDescent="0.35">
      <c r="A288" s="407"/>
      <c r="B288" s="119" t="s">
        <v>82</v>
      </c>
      <c r="C288" s="387"/>
      <c r="D288" s="409"/>
      <c r="E288" s="161"/>
      <c r="F288" s="44"/>
      <c r="G288" s="21"/>
    </row>
    <row r="289" spans="1:7" hidden="1" x14ac:dyDescent="0.3">
      <c r="A289" s="407"/>
      <c r="B289" s="112" t="s">
        <v>384</v>
      </c>
      <c r="C289" s="125"/>
      <c r="D289" s="14"/>
      <c r="E289" s="99"/>
      <c r="F289" s="37"/>
      <c r="G289" s="14"/>
    </row>
    <row r="290" spans="1:7" hidden="1" x14ac:dyDescent="0.3">
      <c r="A290" s="407"/>
      <c r="B290" s="18" t="s">
        <v>385</v>
      </c>
      <c r="C290" s="126"/>
      <c r="D290" s="4"/>
      <c r="E290" s="100"/>
      <c r="F290" s="41"/>
      <c r="G290" s="4"/>
    </row>
    <row r="291" spans="1:7" hidden="1" x14ac:dyDescent="0.3">
      <c r="A291" s="407"/>
      <c r="B291" s="18" t="s">
        <v>386</v>
      </c>
      <c r="C291" s="126"/>
      <c r="D291" s="4"/>
      <c r="E291" s="100"/>
      <c r="F291" s="41"/>
      <c r="G291" s="4"/>
    </row>
    <row r="292" spans="1:7" hidden="1" x14ac:dyDescent="0.3">
      <c r="A292" s="407"/>
      <c r="B292" s="18" t="s">
        <v>387</v>
      </c>
      <c r="C292" s="126"/>
      <c r="D292" s="4"/>
      <c r="E292" s="100"/>
      <c r="F292" s="41"/>
      <c r="G292" s="4"/>
    </row>
    <row r="293" spans="1:7" hidden="1" x14ac:dyDescent="0.3">
      <c r="A293" s="407"/>
      <c r="B293" s="18" t="s">
        <v>388</v>
      </c>
      <c r="C293" s="126"/>
      <c r="D293" s="4"/>
      <c r="E293" s="100"/>
      <c r="F293" s="41"/>
      <c r="G293" s="4"/>
    </row>
    <row r="294" spans="1:7" hidden="1" x14ac:dyDescent="0.3">
      <c r="A294" s="407"/>
      <c r="B294" s="18" t="s">
        <v>389</v>
      </c>
      <c r="C294" s="126"/>
      <c r="D294" s="4"/>
      <c r="E294" s="100"/>
      <c r="F294" s="41"/>
      <c r="G294" s="4"/>
    </row>
    <row r="295" spans="1:7" hidden="1" x14ac:dyDescent="0.3">
      <c r="A295" s="407"/>
      <c r="B295" s="18" t="s">
        <v>390</v>
      </c>
      <c r="C295" s="126"/>
      <c r="D295" s="4"/>
      <c r="E295" s="100"/>
      <c r="F295" s="41"/>
      <c r="G295" s="4"/>
    </row>
    <row r="296" spans="1:7" hidden="1" x14ac:dyDescent="0.3">
      <c r="A296" s="407"/>
      <c r="B296" s="18" t="s">
        <v>391</v>
      </c>
      <c r="C296" s="126"/>
      <c r="D296" s="4"/>
      <c r="E296" s="100"/>
      <c r="F296" s="41"/>
      <c r="G296" s="4"/>
    </row>
    <row r="297" spans="1:7" hidden="1" x14ac:dyDescent="0.3">
      <c r="A297" s="407"/>
      <c r="B297" s="18" t="s">
        <v>392</v>
      </c>
      <c r="C297" s="126"/>
      <c r="D297" s="4"/>
      <c r="E297" s="100"/>
      <c r="F297" s="41"/>
      <c r="G297" s="4"/>
    </row>
    <row r="298" spans="1:7" hidden="1" x14ac:dyDescent="0.3">
      <c r="A298" s="407"/>
      <c r="B298" s="18" t="s">
        <v>393</v>
      </c>
      <c r="C298" s="126"/>
      <c r="D298" s="4"/>
      <c r="E298" s="100"/>
      <c r="F298" s="41"/>
      <c r="G298" s="4"/>
    </row>
    <row r="299" spans="1:7" hidden="1" x14ac:dyDescent="0.3">
      <c r="A299" s="407"/>
      <c r="B299" s="18" t="s">
        <v>394</v>
      </c>
      <c r="C299" s="126"/>
      <c r="D299" s="4"/>
      <c r="E299" s="100"/>
      <c r="F299" s="41"/>
      <c r="G299" s="4"/>
    </row>
    <row r="300" spans="1:7" ht="19.5" hidden="1" thickBot="1" x14ac:dyDescent="0.35">
      <c r="A300" s="408"/>
      <c r="B300" s="113" t="s">
        <v>395</v>
      </c>
      <c r="C300" s="127"/>
      <c r="D300" s="9"/>
      <c r="E300" s="101"/>
      <c r="F300" s="43"/>
      <c r="G300" s="9"/>
    </row>
    <row r="301" spans="1:7" ht="27" hidden="1" thickBot="1" x14ac:dyDescent="0.45">
      <c r="A301" s="26">
        <v>6</v>
      </c>
      <c r="B301" s="120" t="s">
        <v>83</v>
      </c>
      <c r="C301" s="459"/>
      <c r="D301" s="460"/>
      <c r="E301" s="160"/>
      <c r="F301" s="39"/>
      <c r="G301" s="20"/>
    </row>
    <row r="302" spans="1:7" ht="19.5" hidden="1" thickBot="1" x14ac:dyDescent="0.35">
      <c r="A302" s="395"/>
      <c r="B302" s="119" t="s">
        <v>84</v>
      </c>
      <c r="C302" s="387"/>
      <c r="D302" s="409"/>
      <c r="E302" s="161"/>
      <c r="F302" s="44"/>
      <c r="G302" s="21"/>
    </row>
    <row r="303" spans="1:7" hidden="1" x14ac:dyDescent="0.3">
      <c r="A303" s="396"/>
      <c r="B303" s="112" t="s">
        <v>85</v>
      </c>
      <c r="C303" s="125"/>
      <c r="D303" s="14"/>
      <c r="E303" s="99"/>
      <c r="F303" s="37"/>
      <c r="G303" s="14"/>
    </row>
    <row r="304" spans="1:7" hidden="1" x14ac:dyDescent="0.3">
      <c r="A304" s="396"/>
      <c r="B304" s="18" t="s">
        <v>50</v>
      </c>
      <c r="C304" s="126"/>
      <c r="D304" s="4"/>
      <c r="E304" s="100"/>
      <c r="F304" s="41"/>
      <c r="G304" s="4"/>
    </row>
    <row r="305" spans="1:7" hidden="1" x14ac:dyDescent="0.3">
      <c r="A305" s="396"/>
      <c r="B305" s="18" t="s">
        <v>86</v>
      </c>
      <c r="C305" s="126"/>
      <c r="D305" s="4"/>
      <c r="E305" s="100"/>
      <c r="F305" s="41"/>
      <c r="G305" s="4"/>
    </row>
    <row r="306" spans="1:7" hidden="1" x14ac:dyDescent="0.3">
      <c r="A306" s="396"/>
      <c r="B306" s="18" t="s">
        <v>87</v>
      </c>
      <c r="C306" s="126"/>
      <c r="D306" s="4"/>
      <c r="E306" s="100"/>
      <c r="F306" s="41"/>
      <c r="G306" s="4"/>
    </row>
    <row r="307" spans="1:7" hidden="1" x14ac:dyDescent="0.3">
      <c r="A307" s="396"/>
      <c r="B307" s="18" t="s">
        <v>88</v>
      </c>
      <c r="C307" s="126"/>
      <c r="D307" s="4"/>
      <c r="E307" s="100"/>
      <c r="F307" s="41"/>
      <c r="G307" s="4"/>
    </row>
    <row r="308" spans="1:7" hidden="1" x14ac:dyDescent="0.3">
      <c r="A308" s="396"/>
      <c r="B308" s="18" t="s">
        <v>89</v>
      </c>
      <c r="C308" s="126"/>
      <c r="D308" s="4"/>
      <c r="E308" s="100"/>
      <c r="F308" s="41"/>
      <c r="G308" s="4"/>
    </row>
    <row r="309" spans="1:7" hidden="1" x14ac:dyDescent="0.3">
      <c r="A309" s="396"/>
      <c r="B309" s="18" t="s">
        <v>90</v>
      </c>
      <c r="C309" s="126"/>
      <c r="D309" s="4"/>
      <c r="E309" s="100"/>
      <c r="F309" s="41"/>
      <c r="G309" s="4"/>
    </row>
    <row r="310" spans="1:7" hidden="1" x14ac:dyDescent="0.3">
      <c r="A310" s="396"/>
      <c r="B310" s="18" t="s">
        <v>91</v>
      </c>
      <c r="C310" s="126"/>
      <c r="D310" s="4"/>
      <c r="E310" s="100"/>
      <c r="F310" s="41"/>
      <c r="G310" s="4"/>
    </row>
    <row r="311" spans="1:7" hidden="1" x14ac:dyDescent="0.3">
      <c r="A311" s="396"/>
      <c r="B311" s="18" t="s">
        <v>92</v>
      </c>
      <c r="C311" s="126"/>
      <c r="D311" s="4"/>
      <c r="E311" s="100"/>
      <c r="F311" s="41"/>
      <c r="G311" s="4"/>
    </row>
    <row r="312" spans="1:7" hidden="1" x14ac:dyDescent="0.3">
      <c r="A312" s="396"/>
      <c r="B312" s="18" t="s">
        <v>93</v>
      </c>
      <c r="C312" s="126"/>
      <c r="D312" s="4"/>
      <c r="E312" s="100"/>
      <c r="F312" s="41"/>
      <c r="G312" s="4"/>
    </row>
    <row r="313" spans="1:7" ht="19.5" hidden="1" thickBot="1" x14ac:dyDescent="0.35">
      <c r="A313" s="396"/>
      <c r="B313" s="113" t="s">
        <v>94</v>
      </c>
      <c r="C313" s="127"/>
      <c r="D313" s="9"/>
      <c r="E313" s="101"/>
      <c r="F313" s="43"/>
      <c r="G313" s="9"/>
    </row>
    <row r="314" spans="1:7" ht="19.5" hidden="1" thickBot="1" x14ac:dyDescent="0.35">
      <c r="A314" s="396"/>
      <c r="B314" s="119" t="s">
        <v>95</v>
      </c>
      <c r="C314" s="387"/>
      <c r="D314" s="409"/>
      <c r="E314" s="161"/>
      <c r="F314" s="44"/>
      <c r="G314" s="21"/>
    </row>
    <row r="315" spans="1:7" hidden="1" x14ac:dyDescent="0.3">
      <c r="A315" s="396"/>
      <c r="B315" s="112" t="s">
        <v>396</v>
      </c>
      <c r="C315" s="125"/>
      <c r="D315" s="14"/>
      <c r="E315" s="99"/>
      <c r="F315" s="37"/>
      <c r="G315" s="14"/>
    </row>
    <row r="316" spans="1:7" hidden="1" x14ac:dyDescent="0.3">
      <c r="A316" s="396"/>
      <c r="B316" s="18" t="s">
        <v>397</v>
      </c>
      <c r="C316" s="126"/>
      <c r="D316" s="4"/>
      <c r="E316" s="100"/>
      <c r="F316" s="41"/>
      <c r="G316" s="4"/>
    </row>
    <row r="317" spans="1:7" ht="19.5" hidden="1" thickBot="1" x14ac:dyDescent="0.35">
      <c r="A317" s="396"/>
      <c r="B317" s="113" t="s">
        <v>398</v>
      </c>
      <c r="C317" s="127"/>
      <c r="D317" s="9"/>
      <c r="E317" s="101"/>
      <c r="F317" s="43"/>
      <c r="G317" s="9"/>
    </row>
    <row r="318" spans="1:7" ht="19.5" hidden="1" thickBot="1" x14ac:dyDescent="0.35">
      <c r="A318" s="396"/>
      <c r="B318" s="124" t="s">
        <v>96</v>
      </c>
      <c r="C318" s="387"/>
      <c r="D318" s="409"/>
      <c r="E318" s="164"/>
      <c r="F318" s="46"/>
      <c r="G318" s="28"/>
    </row>
    <row r="319" spans="1:7" hidden="1" x14ac:dyDescent="0.3">
      <c r="A319" s="396"/>
      <c r="B319" s="112" t="s">
        <v>396</v>
      </c>
      <c r="C319" s="125"/>
      <c r="D319" s="14"/>
      <c r="E319" s="99"/>
      <c r="F319" s="37"/>
      <c r="G319" s="14"/>
    </row>
    <row r="320" spans="1:7" hidden="1" x14ac:dyDescent="0.3">
      <c r="A320" s="396"/>
      <c r="B320" s="18" t="s">
        <v>397</v>
      </c>
      <c r="C320" s="126"/>
      <c r="D320" s="4"/>
      <c r="E320" s="100"/>
      <c r="F320" s="41"/>
      <c r="G320" s="4"/>
    </row>
    <row r="321" spans="1:7" ht="19.5" hidden="1" thickBot="1" x14ac:dyDescent="0.35">
      <c r="A321" s="396"/>
      <c r="B321" s="113" t="s">
        <v>398</v>
      </c>
      <c r="C321" s="127"/>
      <c r="D321" s="9"/>
      <c r="E321" s="101"/>
      <c r="F321" s="43"/>
      <c r="G321" s="9"/>
    </row>
    <row r="322" spans="1:7" hidden="1" x14ac:dyDescent="0.3">
      <c r="A322" s="396"/>
      <c r="B322" s="112" t="s">
        <v>97</v>
      </c>
      <c r="C322" s="125"/>
      <c r="D322" s="14"/>
      <c r="E322" s="99"/>
      <c r="F322" s="37"/>
      <c r="G322" s="14"/>
    </row>
    <row r="323" spans="1:7" hidden="1" x14ac:dyDescent="0.3">
      <c r="A323" s="396"/>
      <c r="B323" s="18" t="s">
        <v>98</v>
      </c>
      <c r="C323" s="126"/>
      <c r="D323" s="4"/>
      <c r="E323" s="100"/>
      <c r="F323" s="41"/>
      <c r="G323" s="4"/>
    </row>
    <row r="324" spans="1:7" hidden="1" x14ac:dyDescent="0.3">
      <c r="A324" s="396"/>
      <c r="B324" s="18" t="s">
        <v>99</v>
      </c>
      <c r="C324" s="126"/>
      <c r="D324" s="4"/>
      <c r="E324" s="100"/>
      <c r="F324" s="41"/>
      <c r="G324" s="4"/>
    </row>
    <row r="325" spans="1:7" hidden="1" x14ac:dyDescent="0.3">
      <c r="A325" s="396"/>
      <c r="B325" s="18" t="s">
        <v>100</v>
      </c>
      <c r="C325" s="126"/>
      <c r="D325" s="4"/>
      <c r="E325" s="100"/>
      <c r="F325" s="41"/>
      <c r="G325" s="4"/>
    </row>
    <row r="326" spans="1:7" hidden="1" x14ac:dyDescent="0.3">
      <c r="A326" s="396"/>
      <c r="B326" s="18" t="s">
        <v>101</v>
      </c>
      <c r="C326" s="126"/>
      <c r="D326" s="4"/>
      <c r="E326" s="100"/>
      <c r="F326" s="41"/>
      <c r="G326" s="4"/>
    </row>
    <row r="327" spans="1:7" hidden="1" x14ac:dyDescent="0.3">
      <c r="A327" s="396"/>
      <c r="B327" s="18" t="s">
        <v>102</v>
      </c>
      <c r="C327" s="126"/>
      <c r="D327" s="4"/>
      <c r="E327" s="100"/>
      <c r="F327" s="41"/>
      <c r="G327" s="4"/>
    </row>
    <row r="328" spans="1:7" hidden="1" x14ac:dyDescent="0.3">
      <c r="A328" s="396"/>
      <c r="B328" s="18" t="s">
        <v>103</v>
      </c>
      <c r="C328" s="126"/>
      <c r="D328" s="4"/>
      <c r="E328" s="100"/>
      <c r="F328" s="41"/>
      <c r="G328" s="4"/>
    </row>
    <row r="329" spans="1:7" hidden="1" x14ac:dyDescent="0.3">
      <c r="A329" s="396"/>
      <c r="B329" s="18" t="s">
        <v>104</v>
      </c>
      <c r="C329" s="126"/>
      <c r="D329" s="4"/>
      <c r="E329" s="100"/>
      <c r="F329" s="41"/>
      <c r="G329" s="4"/>
    </row>
    <row r="330" spans="1:7" ht="19.5" hidden="1" thickBot="1" x14ac:dyDescent="0.35">
      <c r="A330" s="396"/>
      <c r="B330" s="113" t="s">
        <v>105</v>
      </c>
      <c r="C330" s="127"/>
      <c r="D330" s="9"/>
      <c r="E330" s="101"/>
      <c r="F330" s="43"/>
      <c r="G330" s="9"/>
    </row>
    <row r="331" spans="1:7" ht="19.5" hidden="1" thickBot="1" x14ac:dyDescent="0.35">
      <c r="A331" s="396"/>
      <c r="B331" s="121" t="s">
        <v>106</v>
      </c>
      <c r="C331" s="387"/>
      <c r="D331" s="409"/>
      <c r="E331" s="161"/>
      <c r="F331" s="44"/>
      <c r="G331" s="21"/>
    </row>
    <row r="332" spans="1:7" hidden="1" x14ac:dyDescent="0.3">
      <c r="A332" s="396"/>
      <c r="B332" s="112" t="s">
        <v>189</v>
      </c>
      <c r="C332" s="125"/>
      <c r="D332" s="14"/>
      <c r="E332" s="99"/>
      <c r="F332" s="37"/>
      <c r="G332" s="14"/>
    </row>
    <row r="333" spans="1:7" hidden="1" x14ac:dyDescent="0.3">
      <c r="A333" s="396"/>
      <c r="B333" s="18" t="s">
        <v>190</v>
      </c>
      <c r="C333" s="126"/>
      <c r="D333" s="4"/>
      <c r="E333" s="100"/>
      <c r="F333" s="41"/>
      <c r="G333" s="4"/>
    </row>
    <row r="334" spans="1:7" hidden="1" x14ac:dyDescent="0.3">
      <c r="A334" s="396"/>
      <c r="B334" s="18" t="s">
        <v>191</v>
      </c>
      <c r="C334" s="126"/>
      <c r="D334" s="4"/>
      <c r="E334" s="100"/>
      <c r="F334" s="41"/>
      <c r="G334" s="4"/>
    </row>
    <row r="335" spans="1:7" hidden="1" x14ac:dyDescent="0.3">
      <c r="A335" s="396"/>
      <c r="B335" s="18" t="s">
        <v>192</v>
      </c>
      <c r="C335" s="126"/>
      <c r="D335" s="4"/>
      <c r="E335" s="100"/>
      <c r="F335" s="41"/>
      <c r="G335" s="4"/>
    </row>
    <row r="336" spans="1:7" hidden="1" x14ac:dyDescent="0.3">
      <c r="A336" s="396"/>
      <c r="B336" s="18" t="s">
        <v>193</v>
      </c>
      <c r="C336" s="126"/>
      <c r="D336" s="4"/>
      <c r="E336" s="100"/>
      <c r="F336" s="41"/>
      <c r="G336" s="4"/>
    </row>
    <row r="337" spans="1:7" ht="19.5" hidden="1" thickBot="1" x14ac:dyDescent="0.35">
      <c r="A337" s="396"/>
      <c r="B337" s="113" t="s">
        <v>107</v>
      </c>
      <c r="C337" s="127"/>
      <c r="D337" s="9"/>
      <c r="E337" s="101"/>
      <c r="F337" s="43"/>
      <c r="G337" s="9"/>
    </row>
    <row r="338" spans="1:7" ht="19.5" hidden="1" thickBot="1" x14ac:dyDescent="0.35">
      <c r="A338" s="396"/>
      <c r="B338" s="119" t="s">
        <v>108</v>
      </c>
      <c r="C338" s="387"/>
      <c r="D338" s="409"/>
      <c r="E338" s="161"/>
      <c r="F338" s="44"/>
      <c r="G338" s="21"/>
    </row>
    <row r="339" spans="1:7" hidden="1" x14ac:dyDescent="0.3">
      <c r="A339" s="396"/>
      <c r="B339" s="112" t="s">
        <v>194</v>
      </c>
      <c r="C339" s="125"/>
      <c r="D339" s="14"/>
      <c r="E339" s="99"/>
      <c r="F339" s="37"/>
      <c r="G339" s="14"/>
    </row>
    <row r="340" spans="1:7" hidden="1" x14ac:dyDescent="0.3">
      <c r="A340" s="396"/>
      <c r="B340" s="18" t="s">
        <v>195</v>
      </c>
      <c r="C340" s="126"/>
      <c r="D340" s="4"/>
      <c r="E340" s="100"/>
      <c r="F340" s="41"/>
      <c r="G340" s="4"/>
    </row>
    <row r="341" spans="1:7" ht="19.5" hidden="1" thickBot="1" x14ac:dyDescent="0.35">
      <c r="A341" s="396"/>
      <c r="B341" s="113" t="s">
        <v>196</v>
      </c>
      <c r="C341" s="127"/>
      <c r="D341" s="9"/>
      <c r="E341" s="101"/>
      <c r="F341" s="43"/>
      <c r="G341" s="9"/>
    </row>
    <row r="342" spans="1:7" ht="19.5" hidden="1" thickBot="1" x14ac:dyDescent="0.35">
      <c r="A342" s="396"/>
      <c r="B342" s="119" t="s">
        <v>109</v>
      </c>
      <c r="C342" s="387"/>
      <c r="D342" s="409"/>
      <c r="E342" s="161"/>
      <c r="F342" s="44"/>
      <c r="G342" s="21"/>
    </row>
    <row r="343" spans="1:7" hidden="1" x14ac:dyDescent="0.3">
      <c r="A343" s="396"/>
      <c r="B343" s="112" t="s">
        <v>110</v>
      </c>
      <c r="C343" s="125"/>
      <c r="D343" s="14"/>
      <c r="E343" s="99"/>
      <c r="F343" s="37"/>
      <c r="G343" s="14"/>
    </row>
    <row r="344" spans="1:7" hidden="1" x14ac:dyDescent="0.3">
      <c r="A344" s="396"/>
      <c r="B344" s="18" t="s">
        <v>111</v>
      </c>
      <c r="C344" s="126"/>
      <c r="D344" s="4"/>
      <c r="E344" s="100"/>
      <c r="F344" s="41"/>
      <c r="G344" s="4"/>
    </row>
    <row r="345" spans="1:7" hidden="1" x14ac:dyDescent="0.3">
      <c r="A345" s="396"/>
      <c r="B345" s="18" t="s">
        <v>112</v>
      </c>
      <c r="C345" s="126"/>
      <c r="D345" s="4"/>
      <c r="E345" s="100"/>
      <c r="F345" s="41"/>
      <c r="G345" s="4"/>
    </row>
    <row r="346" spans="1:7" hidden="1" x14ac:dyDescent="0.3">
      <c r="A346" s="396"/>
      <c r="B346" s="18" t="s">
        <v>113</v>
      </c>
      <c r="C346" s="126"/>
      <c r="D346" s="4"/>
      <c r="E346" s="100"/>
      <c r="F346" s="41"/>
      <c r="G346" s="4"/>
    </row>
    <row r="347" spans="1:7" hidden="1" x14ac:dyDescent="0.3">
      <c r="A347" s="396"/>
      <c r="B347" s="18" t="s">
        <v>114</v>
      </c>
      <c r="C347" s="126"/>
      <c r="D347" s="4"/>
      <c r="E347" s="100"/>
      <c r="F347" s="41"/>
      <c r="G347" s="4"/>
    </row>
    <row r="348" spans="1:7" hidden="1" x14ac:dyDescent="0.3">
      <c r="A348" s="396"/>
      <c r="B348" s="18" t="s">
        <v>115</v>
      </c>
      <c r="C348" s="126"/>
      <c r="D348" s="4"/>
      <c r="E348" s="100"/>
      <c r="F348" s="41"/>
      <c r="G348" s="4"/>
    </row>
    <row r="349" spans="1:7" hidden="1" x14ac:dyDescent="0.3">
      <c r="A349" s="396"/>
      <c r="B349" s="18" t="s">
        <v>116</v>
      </c>
      <c r="C349" s="126"/>
      <c r="D349" s="4"/>
      <c r="E349" s="100"/>
      <c r="F349" s="41"/>
      <c r="G349" s="4"/>
    </row>
    <row r="350" spans="1:7" hidden="1" x14ac:dyDescent="0.3">
      <c r="A350" s="396"/>
      <c r="B350" s="18" t="s">
        <v>117</v>
      </c>
      <c r="C350" s="126"/>
      <c r="D350" s="4"/>
      <c r="E350" s="100"/>
      <c r="F350" s="41"/>
      <c r="G350" s="4"/>
    </row>
    <row r="351" spans="1:7" hidden="1" x14ac:dyDescent="0.3">
      <c r="A351" s="396"/>
      <c r="B351" s="18" t="s">
        <v>118</v>
      </c>
      <c r="C351" s="126"/>
      <c r="D351" s="4"/>
      <c r="E351" s="100"/>
      <c r="F351" s="41"/>
      <c r="G351" s="4"/>
    </row>
    <row r="352" spans="1:7" hidden="1" x14ac:dyDescent="0.3">
      <c r="A352" s="396"/>
      <c r="B352" s="18" t="s">
        <v>119</v>
      </c>
      <c r="C352" s="126"/>
      <c r="D352" s="4"/>
      <c r="E352" s="100"/>
      <c r="F352" s="41"/>
      <c r="G352" s="4"/>
    </row>
    <row r="353" spans="1:7" hidden="1" x14ac:dyDescent="0.3">
      <c r="A353" s="396"/>
      <c r="B353" s="18" t="s">
        <v>120</v>
      </c>
      <c r="C353" s="126"/>
      <c r="D353" s="4"/>
      <c r="E353" s="100"/>
      <c r="F353" s="41"/>
      <c r="G353" s="4"/>
    </row>
    <row r="354" spans="1:7" hidden="1" x14ac:dyDescent="0.3">
      <c r="A354" s="396"/>
      <c r="B354" s="18" t="s">
        <v>121</v>
      </c>
      <c r="C354" s="126"/>
      <c r="D354" s="4"/>
      <c r="E354" s="100"/>
      <c r="F354" s="41"/>
      <c r="G354" s="4"/>
    </row>
    <row r="355" spans="1:7" hidden="1" x14ac:dyDescent="0.3">
      <c r="A355" s="396"/>
      <c r="B355" s="18" t="s">
        <v>122</v>
      </c>
      <c r="C355" s="126"/>
      <c r="D355" s="4"/>
      <c r="E355" s="100"/>
      <c r="F355" s="41"/>
      <c r="G355" s="4"/>
    </row>
    <row r="356" spans="1:7" hidden="1" x14ac:dyDescent="0.3">
      <c r="A356" s="396"/>
      <c r="B356" s="18" t="s">
        <v>123</v>
      </c>
      <c r="C356" s="126"/>
      <c r="D356" s="4"/>
      <c r="E356" s="100"/>
      <c r="F356" s="41"/>
      <c r="G356" s="4"/>
    </row>
    <row r="357" spans="1:7" hidden="1" x14ac:dyDescent="0.3">
      <c r="A357" s="396"/>
      <c r="B357" s="18" t="s">
        <v>124</v>
      </c>
      <c r="C357" s="126"/>
      <c r="D357" s="4"/>
      <c r="E357" s="100"/>
      <c r="F357" s="41"/>
      <c r="G357" s="4"/>
    </row>
    <row r="358" spans="1:7" hidden="1" x14ac:dyDescent="0.3">
      <c r="A358" s="396"/>
      <c r="B358" s="18" t="s">
        <v>125</v>
      </c>
      <c r="C358" s="126"/>
      <c r="D358" s="4"/>
      <c r="E358" s="100"/>
      <c r="F358" s="41"/>
      <c r="G358" s="4"/>
    </row>
    <row r="359" spans="1:7" hidden="1" x14ac:dyDescent="0.3">
      <c r="A359" s="396"/>
      <c r="B359" s="18" t="s">
        <v>126</v>
      </c>
      <c r="C359" s="126"/>
      <c r="D359" s="4"/>
      <c r="E359" s="100"/>
      <c r="F359" s="41"/>
      <c r="G359" s="4"/>
    </row>
    <row r="360" spans="1:7" hidden="1" x14ac:dyDescent="0.3">
      <c r="A360" s="396"/>
      <c r="B360" s="18" t="s">
        <v>127</v>
      </c>
      <c r="C360" s="126"/>
      <c r="D360" s="4"/>
      <c r="E360" s="100"/>
      <c r="F360" s="41"/>
      <c r="G360" s="4"/>
    </row>
    <row r="361" spans="1:7" hidden="1" x14ac:dyDescent="0.3">
      <c r="A361" s="396"/>
      <c r="B361" s="18" t="s">
        <v>128</v>
      </c>
      <c r="C361" s="126"/>
      <c r="D361" s="4"/>
      <c r="E361" s="100"/>
      <c r="F361" s="41"/>
      <c r="G361" s="4"/>
    </row>
    <row r="362" spans="1:7" hidden="1" x14ac:dyDescent="0.3">
      <c r="A362" s="396"/>
      <c r="B362" s="18" t="s">
        <v>129</v>
      </c>
      <c r="C362" s="126"/>
      <c r="D362" s="4"/>
      <c r="E362" s="100"/>
      <c r="F362" s="41"/>
      <c r="G362" s="4"/>
    </row>
    <row r="363" spans="1:7" hidden="1" x14ac:dyDescent="0.3">
      <c r="A363" s="396"/>
      <c r="B363" s="18" t="s">
        <v>130</v>
      </c>
      <c r="C363" s="126"/>
      <c r="D363" s="4"/>
      <c r="E363" s="100"/>
      <c r="F363" s="41"/>
      <c r="G363" s="4"/>
    </row>
    <row r="364" spans="1:7" hidden="1" x14ac:dyDescent="0.3">
      <c r="A364" s="396"/>
      <c r="B364" s="18" t="s">
        <v>131</v>
      </c>
      <c r="C364" s="126"/>
      <c r="D364" s="4"/>
      <c r="E364" s="100"/>
      <c r="F364" s="41"/>
      <c r="G364" s="4"/>
    </row>
    <row r="365" spans="1:7" hidden="1" x14ac:dyDescent="0.3">
      <c r="A365" s="396"/>
      <c r="B365" s="18" t="s">
        <v>132</v>
      </c>
      <c r="C365" s="126"/>
      <c r="D365" s="4"/>
      <c r="E365" s="100"/>
      <c r="F365" s="41"/>
      <c r="G365" s="4"/>
    </row>
    <row r="366" spans="1:7" hidden="1" x14ac:dyDescent="0.3">
      <c r="A366" s="396"/>
      <c r="B366" s="18" t="s">
        <v>133</v>
      </c>
      <c r="C366" s="126"/>
      <c r="D366" s="4"/>
      <c r="E366" s="100"/>
      <c r="F366" s="41"/>
      <c r="G366" s="4"/>
    </row>
    <row r="367" spans="1:7" hidden="1" x14ac:dyDescent="0.3">
      <c r="A367" s="396"/>
      <c r="B367" s="18" t="s">
        <v>134</v>
      </c>
      <c r="C367" s="126"/>
      <c r="D367" s="4"/>
      <c r="E367" s="100"/>
      <c r="F367" s="41"/>
      <c r="G367" s="4"/>
    </row>
    <row r="368" spans="1:7" hidden="1" x14ac:dyDescent="0.3">
      <c r="A368" s="396"/>
      <c r="B368" s="18" t="s">
        <v>135</v>
      </c>
      <c r="C368" s="126"/>
      <c r="D368" s="4"/>
      <c r="E368" s="100"/>
      <c r="F368" s="41"/>
      <c r="G368" s="4"/>
    </row>
    <row r="369" spans="1:7" hidden="1" x14ac:dyDescent="0.3">
      <c r="A369" s="396"/>
      <c r="B369" s="18" t="s">
        <v>136</v>
      </c>
      <c r="C369" s="126"/>
      <c r="D369" s="4"/>
      <c r="E369" s="100"/>
      <c r="F369" s="41"/>
      <c r="G369" s="4"/>
    </row>
    <row r="370" spans="1:7" hidden="1" x14ac:dyDescent="0.3">
      <c r="A370" s="396"/>
      <c r="B370" s="18" t="s">
        <v>137</v>
      </c>
      <c r="C370" s="126"/>
      <c r="D370" s="4"/>
      <c r="E370" s="100"/>
      <c r="F370" s="41"/>
      <c r="G370" s="4"/>
    </row>
    <row r="371" spans="1:7" hidden="1" x14ac:dyDescent="0.3">
      <c r="A371" s="396"/>
      <c r="B371" s="18" t="s">
        <v>138</v>
      </c>
      <c r="C371" s="126"/>
      <c r="D371" s="4"/>
      <c r="E371" s="100"/>
      <c r="F371" s="41"/>
      <c r="G371" s="4"/>
    </row>
    <row r="372" spans="1:7" hidden="1" x14ac:dyDescent="0.3">
      <c r="A372" s="396"/>
      <c r="B372" s="18" t="s">
        <v>139</v>
      </c>
      <c r="C372" s="126"/>
      <c r="D372" s="4"/>
      <c r="E372" s="100"/>
      <c r="F372" s="41"/>
      <c r="G372" s="4"/>
    </row>
    <row r="373" spans="1:7" hidden="1" x14ac:dyDescent="0.3">
      <c r="A373" s="396"/>
      <c r="B373" s="18" t="s">
        <v>140</v>
      </c>
      <c r="C373" s="126"/>
      <c r="D373" s="4"/>
      <c r="E373" s="100"/>
      <c r="F373" s="41"/>
      <c r="G373" s="4"/>
    </row>
    <row r="374" spans="1:7" hidden="1" x14ac:dyDescent="0.3">
      <c r="A374" s="396"/>
      <c r="B374" s="18" t="s">
        <v>141</v>
      </c>
      <c r="C374" s="126"/>
      <c r="D374" s="4"/>
      <c r="E374" s="100"/>
      <c r="F374" s="41"/>
      <c r="G374" s="4"/>
    </row>
    <row r="375" spans="1:7" hidden="1" x14ac:dyDescent="0.3">
      <c r="A375" s="396"/>
      <c r="B375" s="18" t="s">
        <v>142</v>
      </c>
      <c r="C375" s="126"/>
      <c r="D375" s="4"/>
      <c r="E375" s="100"/>
      <c r="F375" s="41"/>
      <c r="G375" s="4"/>
    </row>
    <row r="376" spans="1:7" hidden="1" x14ac:dyDescent="0.3">
      <c r="A376" s="396"/>
      <c r="B376" s="18" t="s">
        <v>143</v>
      </c>
      <c r="C376" s="126"/>
      <c r="D376" s="4"/>
      <c r="E376" s="100"/>
      <c r="F376" s="41"/>
      <c r="G376" s="4"/>
    </row>
    <row r="377" spans="1:7" hidden="1" x14ac:dyDescent="0.3">
      <c r="A377" s="396"/>
      <c r="B377" s="18" t="s">
        <v>11</v>
      </c>
      <c r="C377" s="126"/>
      <c r="D377" s="4"/>
      <c r="E377" s="100"/>
      <c r="F377" s="41"/>
      <c r="G377" s="4"/>
    </row>
    <row r="378" spans="1:7" hidden="1" x14ac:dyDescent="0.3">
      <c r="A378" s="396"/>
      <c r="B378" s="18" t="s">
        <v>144</v>
      </c>
      <c r="C378" s="126"/>
      <c r="D378" s="4"/>
      <c r="E378" s="100"/>
      <c r="F378" s="41"/>
      <c r="G378" s="4"/>
    </row>
    <row r="379" spans="1:7" hidden="1" x14ac:dyDescent="0.3">
      <c r="A379" s="396"/>
      <c r="B379" s="18" t="s">
        <v>145</v>
      </c>
      <c r="C379" s="126"/>
      <c r="D379" s="4"/>
      <c r="E379" s="100"/>
      <c r="F379" s="41"/>
      <c r="G379" s="4"/>
    </row>
    <row r="380" spans="1:7" hidden="1" x14ac:dyDescent="0.3">
      <c r="A380" s="396"/>
      <c r="B380" s="18" t="s">
        <v>146</v>
      </c>
      <c r="C380" s="126"/>
      <c r="D380" s="4"/>
      <c r="E380" s="100"/>
      <c r="F380" s="41"/>
      <c r="G380" s="4"/>
    </row>
    <row r="381" spans="1:7" hidden="1" x14ac:dyDescent="0.3">
      <c r="A381" s="396"/>
      <c r="B381" s="18" t="s">
        <v>147</v>
      </c>
      <c r="C381" s="126"/>
      <c r="D381" s="4"/>
      <c r="E381" s="100"/>
      <c r="F381" s="41"/>
      <c r="G381" s="4"/>
    </row>
    <row r="382" spans="1:7" hidden="1" x14ac:dyDescent="0.3">
      <c r="A382" s="396"/>
      <c r="B382" s="18" t="s">
        <v>148</v>
      </c>
      <c r="C382" s="126"/>
      <c r="D382" s="4"/>
      <c r="E382" s="100"/>
      <c r="F382" s="41"/>
      <c r="G382" s="4"/>
    </row>
    <row r="383" spans="1:7" hidden="1" x14ac:dyDescent="0.3">
      <c r="A383" s="396"/>
      <c r="B383" s="18" t="s">
        <v>149</v>
      </c>
      <c r="C383" s="126"/>
      <c r="D383" s="4"/>
      <c r="E383" s="100"/>
      <c r="F383" s="41"/>
      <c r="G383" s="4"/>
    </row>
    <row r="384" spans="1:7" hidden="1" x14ac:dyDescent="0.3">
      <c r="A384" s="396"/>
      <c r="B384" s="18" t="s">
        <v>150</v>
      </c>
      <c r="C384" s="126"/>
      <c r="D384" s="4"/>
      <c r="E384" s="100"/>
      <c r="F384" s="41"/>
      <c r="G384" s="4"/>
    </row>
    <row r="385" spans="1:7" hidden="1" x14ac:dyDescent="0.3">
      <c r="A385" s="396"/>
      <c r="B385" s="18" t="s">
        <v>151</v>
      </c>
      <c r="C385" s="126"/>
      <c r="D385" s="4"/>
      <c r="E385" s="100"/>
      <c r="F385" s="41"/>
      <c r="G385" s="4"/>
    </row>
    <row r="386" spans="1:7" hidden="1" x14ac:dyDescent="0.3">
      <c r="A386" s="396"/>
      <c r="B386" s="18" t="s">
        <v>152</v>
      </c>
      <c r="C386" s="126"/>
      <c r="D386" s="4"/>
      <c r="E386" s="100"/>
      <c r="F386" s="41"/>
      <c r="G386" s="4"/>
    </row>
    <row r="387" spans="1:7" hidden="1" x14ac:dyDescent="0.3">
      <c r="A387" s="396"/>
      <c r="B387" s="18" t="s">
        <v>153</v>
      </c>
      <c r="C387" s="126"/>
      <c r="D387" s="4"/>
      <c r="E387" s="100"/>
      <c r="F387" s="41"/>
      <c r="G387" s="4"/>
    </row>
    <row r="388" spans="1:7" hidden="1" x14ac:dyDescent="0.3">
      <c r="A388" s="396"/>
      <c r="B388" s="18" t="s">
        <v>154</v>
      </c>
      <c r="C388" s="126"/>
      <c r="D388" s="4"/>
      <c r="E388" s="100"/>
      <c r="F388" s="41"/>
      <c r="G388" s="4"/>
    </row>
    <row r="389" spans="1:7" hidden="1" x14ac:dyDescent="0.3">
      <c r="A389" s="396"/>
      <c r="B389" s="18" t="s">
        <v>155</v>
      </c>
      <c r="C389" s="126"/>
      <c r="D389" s="4"/>
      <c r="E389" s="100"/>
      <c r="F389" s="41"/>
      <c r="G389" s="4"/>
    </row>
    <row r="390" spans="1:7" hidden="1" x14ac:dyDescent="0.3">
      <c r="A390" s="396"/>
      <c r="B390" s="18" t="s">
        <v>156</v>
      </c>
      <c r="C390" s="126"/>
      <c r="D390" s="4"/>
      <c r="E390" s="100"/>
      <c r="F390" s="41"/>
      <c r="G390" s="4"/>
    </row>
    <row r="391" spans="1:7" hidden="1" x14ac:dyDescent="0.3">
      <c r="A391" s="396"/>
      <c r="B391" s="18" t="s">
        <v>157</v>
      </c>
      <c r="C391" s="126"/>
      <c r="D391" s="4"/>
      <c r="E391" s="100"/>
      <c r="F391" s="41"/>
      <c r="G391" s="4"/>
    </row>
    <row r="392" spans="1:7" hidden="1" x14ac:dyDescent="0.3">
      <c r="A392" s="396"/>
      <c r="B392" s="18" t="s">
        <v>158</v>
      </c>
      <c r="C392" s="126"/>
      <c r="D392" s="4"/>
      <c r="E392" s="100"/>
      <c r="F392" s="41"/>
      <c r="G392" s="4"/>
    </row>
    <row r="393" spans="1:7" hidden="1" x14ac:dyDescent="0.3">
      <c r="A393" s="396"/>
      <c r="B393" s="18" t="s">
        <v>159</v>
      </c>
      <c r="C393" s="126"/>
      <c r="D393" s="4"/>
      <c r="E393" s="100"/>
      <c r="F393" s="41"/>
      <c r="G393" s="4"/>
    </row>
    <row r="394" spans="1:7" hidden="1" x14ac:dyDescent="0.3">
      <c r="A394" s="396"/>
      <c r="B394" s="18" t="s">
        <v>160</v>
      </c>
      <c r="C394" s="126"/>
      <c r="D394" s="4"/>
      <c r="E394" s="100"/>
      <c r="F394" s="41"/>
      <c r="G394" s="4"/>
    </row>
    <row r="395" spans="1:7" hidden="1" x14ac:dyDescent="0.3">
      <c r="A395" s="396"/>
      <c r="B395" s="18" t="s">
        <v>161</v>
      </c>
      <c r="C395" s="126"/>
      <c r="D395" s="4"/>
      <c r="E395" s="100"/>
      <c r="F395" s="41"/>
      <c r="G395" s="4"/>
    </row>
    <row r="396" spans="1:7" hidden="1" x14ac:dyDescent="0.3">
      <c r="A396" s="396"/>
      <c r="B396" s="18" t="s">
        <v>162</v>
      </c>
      <c r="C396" s="126"/>
      <c r="D396" s="4"/>
      <c r="E396" s="100"/>
      <c r="F396" s="41"/>
      <c r="G396" s="4"/>
    </row>
    <row r="397" spans="1:7" hidden="1" x14ac:dyDescent="0.3">
      <c r="A397" s="396"/>
      <c r="B397" s="18" t="s">
        <v>163</v>
      </c>
      <c r="C397" s="126"/>
      <c r="D397" s="4"/>
      <c r="E397" s="100"/>
      <c r="F397" s="41"/>
      <c r="G397" s="4"/>
    </row>
    <row r="398" spans="1:7" ht="19.5" hidden="1" thickBot="1" x14ac:dyDescent="0.35">
      <c r="A398" s="397"/>
      <c r="B398" s="113" t="s">
        <v>164</v>
      </c>
      <c r="C398" s="127"/>
      <c r="D398" s="9"/>
      <c r="E398" s="101"/>
      <c r="F398" s="43"/>
      <c r="G398" s="9"/>
    </row>
    <row r="399" spans="1:7" ht="27" hidden="1" thickBot="1" x14ac:dyDescent="0.45">
      <c r="A399" s="467" t="s">
        <v>165</v>
      </c>
      <c r="B399" s="468"/>
      <c r="C399" s="457"/>
      <c r="D399" s="458"/>
      <c r="E399" s="165"/>
      <c r="F399" s="76"/>
      <c r="G399" s="77"/>
    </row>
    <row r="400" spans="1:7" ht="38.25" hidden="1" thickBot="1" x14ac:dyDescent="0.35">
      <c r="A400" s="53">
        <v>7</v>
      </c>
      <c r="B400" s="141" t="s">
        <v>166</v>
      </c>
      <c r="C400" s="155"/>
      <c r="D400" s="65"/>
      <c r="E400" s="166"/>
      <c r="F400" s="64"/>
      <c r="G400" s="65"/>
    </row>
    <row r="401" spans="1:7" ht="19.5" hidden="1" thickBot="1" x14ac:dyDescent="0.35">
      <c r="A401" s="408"/>
      <c r="B401" s="142" t="s">
        <v>167</v>
      </c>
      <c r="C401" s="156"/>
      <c r="D401" s="69"/>
      <c r="E401" s="167"/>
      <c r="F401" s="68"/>
      <c r="G401" s="69"/>
    </row>
    <row r="402" spans="1:7" hidden="1" x14ac:dyDescent="0.3">
      <c r="A402" s="396"/>
      <c r="B402" s="112" t="s">
        <v>399</v>
      </c>
      <c r="C402" s="125"/>
      <c r="D402" s="14"/>
      <c r="E402" s="99"/>
      <c r="F402" s="37"/>
      <c r="G402" s="14"/>
    </row>
    <row r="403" spans="1:7" hidden="1" x14ac:dyDescent="0.3">
      <c r="A403" s="396"/>
      <c r="B403" s="18" t="s">
        <v>400</v>
      </c>
      <c r="C403" s="126"/>
      <c r="D403" s="4"/>
      <c r="E403" s="100"/>
      <c r="F403" s="41"/>
      <c r="G403" s="4"/>
    </row>
    <row r="404" spans="1:7" hidden="1" x14ac:dyDescent="0.3">
      <c r="A404" s="396"/>
      <c r="B404" s="18" t="s">
        <v>401</v>
      </c>
      <c r="C404" s="126"/>
      <c r="D404" s="4"/>
      <c r="E404" s="100"/>
      <c r="F404" s="41"/>
      <c r="G404" s="4"/>
    </row>
    <row r="405" spans="1:7" hidden="1" x14ac:dyDescent="0.3">
      <c r="A405" s="396"/>
      <c r="B405" s="18" t="s">
        <v>402</v>
      </c>
      <c r="C405" s="126"/>
      <c r="D405" s="4"/>
      <c r="E405" s="100"/>
      <c r="F405" s="41"/>
      <c r="G405" s="4"/>
    </row>
    <row r="406" spans="1:7" hidden="1" x14ac:dyDescent="0.3">
      <c r="A406" s="396"/>
      <c r="B406" s="18" t="s">
        <v>403</v>
      </c>
      <c r="C406" s="126"/>
      <c r="D406" s="4"/>
      <c r="E406" s="100"/>
      <c r="F406" s="41"/>
      <c r="G406" s="4"/>
    </row>
    <row r="407" spans="1:7" hidden="1" x14ac:dyDescent="0.3">
      <c r="A407" s="396"/>
      <c r="B407" s="18" t="s">
        <v>404</v>
      </c>
      <c r="C407" s="126"/>
      <c r="D407" s="4"/>
      <c r="E407" s="100"/>
      <c r="F407" s="41"/>
      <c r="G407" s="4"/>
    </row>
    <row r="408" spans="1:7" hidden="1" x14ac:dyDescent="0.3">
      <c r="A408" s="396"/>
      <c r="B408" s="18" t="s">
        <v>405</v>
      </c>
      <c r="C408" s="126"/>
      <c r="D408" s="4"/>
      <c r="E408" s="100"/>
      <c r="F408" s="41"/>
      <c r="G408" s="4"/>
    </row>
    <row r="409" spans="1:7" hidden="1" x14ac:dyDescent="0.3">
      <c r="A409" s="396"/>
      <c r="B409" s="18" t="s">
        <v>406</v>
      </c>
      <c r="C409" s="126"/>
      <c r="D409" s="4"/>
      <c r="E409" s="100"/>
      <c r="F409" s="41"/>
      <c r="G409" s="4"/>
    </row>
    <row r="410" spans="1:7" hidden="1" x14ac:dyDescent="0.3">
      <c r="A410" s="396"/>
      <c r="B410" s="18" t="s">
        <v>407</v>
      </c>
      <c r="C410" s="126"/>
      <c r="D410" s="4"/>
      <c r="E410" s="100"/>
      <c r="F410" s="41"/>
      <c r="G410" s="4"/>
    </row>
    <row r="411" spans="1:7" ht="19.5" hidden="1" thickBot="1" x14ac:dyDescent="0.35">
      <c r="A411" s="396"/>
      <c r="B411" s="117" t="s">
        <v>408</v>
      </c>
      <c r="C411" s="131"/>
      <c r="D411" s="15"/>
      <c r="E411" s="104"/>
      <c r="F411" s="38"/>
      <c r="G411" s="15"/>
    </row>
    <row r="412" spans="1:7" ht="19.5" hidden="1" thickBot="1" x14ac:dyDescent="0.35">
      <c r="A412" s="396"/>
      <c r="B412" s="143" t="s">
        <v>169</v>
      </c>
      <c r="C412" s="156"/>
      <c r="D412" s="69"/>
      <c r="E412" s="167"/>
      <c r="F412" s="68"/>
      <c r="G412" s="69"/>
    </row>
    <row r="413" spans="1:7" hidden="1" x14ac:dyDescent="0.3">
      <c r="A413" s="396"/>
      <c r="B413" s="112" t="s">
        <v>170</v>
      </c>
      <c r="C413" s="125"/>
      <c r="D413" s="14"/>
      <c r="E413" s="99"/>
      <c r="F413" s="37"/>
      <c r="G413" s="14"/>
    </row>
    <row r="414" spans="1:7" hidden="1" x14ac:dyDescent="0.3">
      <c r="A414" s="396"/>
      <c r="B414" s="18" t="s">
        <v>171</v>
      </c>
      <c r="C414" s="126"/>
      <c r="D414" s="4"/>
      <c r="E414" s="100"/>
      <c r="F414" s="41"/>
      <c r="G414" s="4"/>
    </row>
    <row r="415" spans="1:7" hidden="1" x14ac:dyDescent="0.3">
      <c r="A415" s="396"/>
      <c r="B415" s="18" t="s">
        <v>172</v>
      </c>
      <c r="C415" s="126"/>
      <c r="D415" s="4"/>
      <c r="E415" s="100"/>
      <c r="F415" s="41"/>
      <c r="G415" s="4"/>
    </row>
    <row r="416" spans="1:7" hidden="1" x14ac:dyDescent="0.3">
      <c r="A416" s="396"/>
      <c r="B416" s="18" t="s">
        <v>173</v>
      </c>
      <c r="C416" s="126"/>
      <c r="D416" s="4"/>
      <c r="E416" s="100"/>
      <c r="F416" s="41"/>
      <c r="G416" s="4"/>
    </row>
    <row r="417" spans="1:7" hidden="1" x14ac:dyDescent="0.3">
      <c r="A417" s="396"/>
      <c r="B417" s="18" t="s">
        <v>174</v>
      </c>
      <c r="C417" s="126"/>
      <c r="D417" s="4"/>
      <c r="E417" s="100"/>
      <c r="F417" s="41"/>
      <c r="G417" s="4"/>
    </row>
    <row r="418" spans="1:7" hidden="1" x14ac:dyDescent="0.3">
      <c r="A418" s="396"/>
      <c r="B418" s="18" t="s">
        <v>175</v>
      </c>
      <c r="C418" s="126"/>
      <c r="D418" s="4"/>
      <c r="E418" s="100"/>
      <c r="F418" s="41"/>
      <c r="G418" s="4"/>
    </row>
    <row r="419" spans="1:7" hidden="1" x14ac:dyDescent="0.3">
      <c r="A419" s="396"/>
      <c r="B419" s="18" t="s">
        <v>176</v>
      </c>
      <c r="C419" s="126"/>
      <c r="D419" s="4"/>
      <c r="E419" s="100"/>
      <c r="F419" s="41"/>
      <c r="G419" s="4"/>
    </row>
    <row r="420" spans="1:7" hidden="1" x14ac:dyDescent="0.3">
      <c r="A420" s="396"/>
      <c r="B420" s="18" t="s">
        <v>177</v>
      </c>
      <c r="C420" s="126"/>
      <c r="D420" s="4"/>
      <c r="E420" s="100"/>
      <c r="F420" s="41"/>
      <c r="G420" s="4"/>
    </row>
    <row r="421" spans="1:7" hidden="1" x14ac:dyDescent="0.3">
      <c r="A421" s="396"/>
      <c r="B421" s="18" t="s">
        <v>178</v>
      </c>
      <c r="C421" s="126"/>
      <c r="D421" s="4"/>
      <c r="E421" s="100"/>
      <c r="F421" s="41"/>
      <c r="G421" s="4"/>
    </row>
    <row r="422" spans="1:7" hidden="1" x14ac:dyDescent="0.3">
      <c r="A422" s="396"/>
      <c r="B422" s="18" t="s">
        <v>179</v>
      </c>
      <c r="C422" s="126"/>
      <c r="D422" s="4"/>
      <c r="E422" s="100"/>
      <c r="F422" s="41"/>
      <c r="G422" s="4"/>
    </row>
    <row r="423" spans="1:7" hidden="1" x14ac:dyDescent="0.3">
      <c r="A423" s="396"/>
      <c r="B423" s="18" t="s">
        <v>180</v>
      </c>
      <c r="C423" s="126"/>
      <c r="D423" s="4"/>
      <c r="E423" s="100"/>
      <c r="F423" s="41"/>
      <c r="G423" s="4"/>
    </row>
    <row r="424" spans="1:7" hidden="1" x14ac:dyDescent="0.3">
      <c r="A424" s="396"/>
      <c r="B424" s="18" t="s">
        <v>181</v>
      </c>
      <c r="C424" s="126"/>
      <c r="D424" s="4"/>
      <c r="E424" s="100"/>
      <c r="F424" s="41"/>
      <c r="G424" s="4"/>
    </row>
    <row r="425" spans="1:7" hidden="1" x14ac:dyDescent="0.3">
      <c r="A425" s="396"/>
      <c r="B425" s="18" t="s">
        <v>168</v>
      </c>
      <c r="C425" s="126"/>
      <c r="D425" s="4"/>
      <c r="E425" s="100"/>
      <c r="F425" s="41"/>
      <c r="G425" s="4"/>
    </row>
    <row r="426" spans="1:7" hidden="1" x14ac:dyDescent="0.3">
      <c r="A426" s="396"/>
      <c r="B426" s="18" t="s">
        <v>182</v>
      </c>
      <c r="C426" s="126"/>
      <c r="D426" s="4"/>
      <c r="E426" s="100"/>
      <c r="F426" s="41"/>
      <c r="G426" s="4"/>
    </row>
    <row r="427" spans="1:7" hidden="1" x14ac:dyDescent="0.3">
      <c r="A427" s="396"/>
      <c r="B427" s="18" t="s">
        <v>183</v>
      </c>
      <c r="C427" s="126"/>
      <c r="D427" s="4"/>
      <c r="E427" s="100"/>
      <c r="F427" s="41"/>
      <c r="G427" s="4"/>
    </row>
    <row r="428" spans="1:7" ht="19.5" hidden="1" thickBot="1" x14ac:dyDescent="0.35">
      <c r="A428" s="396"/>
      <c r="B428" s="113" t="s">
        <v>184</v>
      </c>
      <c r="C428" s="127"/>
      <c r="D428" s="9"/>
      <c r="E428" s="101"/>
      <c r="F428" s="43"/>
      <c r="G428" s="9"/>
    </row>
    <row r="429" spans="1:7" ht="27" hidden="1" thickBot="1" x14ac:dyDescent="0.45">
      <c r="A429" s="32">
        <v>8</v>
      </c>
      <c r="B429" s="158" t="s">
        <v>409</v>
      </c>
      <c r="C429" s="461"/>
      <c r="D429" s="462"/>
      <c r="E429" s="168"/>
      <c r="F429" s="80"/>
      <c r="G429" s="81"/>
    </row>
    <row r="430" spans="1:7" ht="18.75" hidden="1" customHeight="1" x14ac:dyDescent="0.3">
      <c r="A430" s="407"/>
      <c r="B430" s="116" t="s">
        <v>410</v>
      </c>
      <c r="C430" s="157"/>
      <c r="D430" s="79"/>
      <c r="E430" s="169"/>
      <c r="F430" s="79"/>
      <c r="G430" s="79"/>
    </row>
    <row r="431" spans="1:7" ht="18.75" hidden="1" customHeight="1" x14ac:dyDescent="0.3">
      <c r="A431" s="407"/>
      <c r="B431" s="18" t="s">
        <v>411</v>
      </c>
      <c r="C431" s="75"/>
      <c r="D431" s="30"/>
      <c r="E431" s="170"/>
      <c r="F431" s="30"/>
      <c r="G431" s="30"/>
    </row>
    <row r="432" spans="1:7" ht="18.75" hidden="1" customHeight="1" thickBot="1" x14ac:dyDescent="0.35">
      <c r="A432" s="408"/>
      <c r="B432" s="117" t="s">
        <v>187</v>
      </c>
      <c r="C432" s="172"/>
      <c r="D432" s="34"/>
      <c r="E432" s="171"/>
      <c r="F432" s="34"/>
      <c r="G432" s="34"/>
    </row>
    <row r="433" spans="1:7" ht="18.75" hidden="1" customHeight="1" thickBot="1" x14ac:dyDescent="0.45">
      <c r="A433" s="463" t="s">
        <v>412</v>
      </c>
      <c r="B433" s="464"/>
      <c r="C433" s="137"/>
      <c r="D433" s="36"/>
      <c r="E433" s="33"/>
      <c r="F433" s="49"/>
      <c r="G433" s="36"/>
    </row>
    <row r="434" spans="1:7" hidden="1" x14ac:dyDescent="0.3"/>
  </sheetData>
  <mergeCells count="58">
    <mergeCell ref="A1:G1"/>
    <mergeCell ref="A3:B3"/>
    <mergeCell ref="A5:A12"/>
    <mergeCell ref="C84:D84"/>
    <mergeCell ref="C100:D100"/>
    <mergeCell ref="A401:A428"/>
    <mergeCell ref="C116:D116"/>
    <mergeCell ref="C117:D117"/>
    <mergeCell ref="C125:D125"/>
    <mergeCell ref="C129:D129"/>
    <mergeCell ref="C209:D209"/>
    <mergeCell ref="C135:D135"/>
    <mergeCell ref="C142:D142"/>
    <mergeCell ref="C148:D148"/>
    <mergeCell ref="C149:D149"/>
    <mergeCell ref="C154:D154"/>
    <mergeCell ref="C159:D159"/>
    <mergeCell ref="C167:D167"/>
    <mergeCell ref="C171:D171"/>
    <mergeCell ref="C175:D175"/>
    <mergeCell ref="C178:D178"/>
    <mergeCell ref="C429:D429"/>
    <mergeCell ref="A430:A432"/>
    <mergeCell ref="A433:B433"/>
    <mergeCell ref="C3:D3"/>
    <mergeCell ref="C4:D4"/>
    <mergeCell ref="C13:D13"/>
    <mergeCell ref="C28:D28"/>
    <mergeCell ref="C50:D50"/>
    <mergeCell ref="C51:D51"/>
    <mergeCell ref="C71:D71"/>
    <mergeCell ref="A14:A27"/>
    <mergeCell ref="A29:A49"/>
    <mergeCell ref="A51:A115"/>
    <mergeCell ref="A117:A300"/>
    <mergeCell ref="A302:A398"/>
    <mergeCell ref="A399:B399"/>
    <mergeCell ref="C193:D193"/>
    <mergeCell ref="C288:D288"/>
    <mergeCell ref="C215:D215"/>
    <mergeCell ref="C220:D220"/>
    <mergeCell ref="C227:D227"/>
    <mergeCell ref="C232:D232"/>
    <mergeCell ref="C237:D237"/>
    <mergeCell ref="C242:D242"/>
    <mergeCell ref="C250:D250"/>
    <mergeCell ref="C254:D254"/>
    <mergeCell ref="C266:D266"/>
    <mergeCell ref="C272:D272"/>
    <mergeCell ref="C282:D282"/>
    <mergeCell ref="C342:D342"/>
    <mergeCell ref="C399:D399"/>
    <mergeCell ref="C301:D301"/>
    <mergeCell ref="C302:D302"/>
    <mergeCell ref="C314:D314"/>
    <mergeCell ref="C318:D318"/>
    <mergeCell ref="C331:D331"/>
    <mergeCell ref="C338:D33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2"/>
  <sheetViews>
    <sheetView topLeftCell="A16" zoomScale="70" zoomScaleNormal="70" workbookViewId="0">
      <selection activeCell="G235" sqref="G235"/>
    </sheetView>
  </sheetViews>
  <sheetFormatPr defaultRowHeight="18.75" x14ac:dyDescent="0.3"/>
  <cols>
    <col min="1" max="1" width="3.85546875" style="1" bestFit="1" customWidth="1"/>
    <col min="2" max="2" width="105.28515625" style="1" bestFit="1" customWidth="1"/>
    <col min="3" max="3" width="18.5703125" style="62" customWidth="1"/>
    <col min="4" max="6" width="13.5703125" customWidth="1"/>
    <col min="7" max="8" width="16.140625" customWidth="1"/>
    <col min="9" max="9" width="10.28515625" style="252" bestFit="1" customWidth="1"/>
    <col min="10" max="10" width="9.140625" customWidth="1"/>
  </cols>
  <sheetData>
    <row r="1" spans="1:13" ht="48.75" customHeight="1" thickBot="1" x14ac:dyDescent="0.35">
      <c r="A1" s="471" t="s">
        <v>188</v>
      </c>
      <c r="B1" s="472"/>
      <c r="C1" s="472"/>
      <c r="D1" s="472"/>
      <c r="E1" s="472"/>
      <c r="F1" s="472"/>
      <c r="G1" s="472"/>
      <c r="H1" s="472"/>
      <c r="I1" s="473"/>
      <c r="J1" s="2"/>
      <c r="K1" s="2"/>
      <c r="L1" s="2"/>
      <c r="M1" s="2"/>
    </row>
    <row r="2" spans="1:13" ht="45.75" customHeight="1" x14ac:dyDescent="0.3">
      <c r="A2" s="11" t="s">
        <v>41</v>
      </c>
      <c r="B2" s="110" t="s">
        <v>42</v>
      </c>
      <c r="C2" s="125" t="s">
        <v>185</v>
      </c>
      <c r="D2" s="51" t="s">
        <v>186</v>
      </c>
      <c r="E2" s="125" t="s">
        <v>413</v>
      </c>
      <c r="F2" s="51" t="s">
        <v>414</v>
      </c>
      <c r="G2" s="50" t="s">
        <v>412</v>
      </c>
      <c r="H2" s="51" t="s">
        <v>468</v>
      </c>
      <c r="I2" s="286" t="s">
        <v>429</v>
      </c>
    </row>
    <row r="3" spans="1:13" ht="27" thickBot="1" x14ac:dyDescent="0.45">
      <c r="A3" s="474" t="s">
        <v>47</v>
      </c>
      <c r="B3" s="475"/>
      <c r="C3" s="465"/>
      <c r="D3" s="466"/>
      <c r="E3" s="178">
        <f>E4+E13+E28+E50</f>
        <v>184.30700000000002</v>
      </c>
      <c r="F3" s="248">
        <f>F4+F13+F28+F50</f>
        <v>0</v>
      </c>
      <c r="G3" s="179">
        <f>E3-F3</f>
        <v>184.30700000000002</v>
      </c>
      <c r="H3" s="248"/>
      <c r="I3" s="287"/>
    </row>
    <row r="4" spans="1:13" ht="19.5" thickBot="1" x14ac:dyDescent="0.35">
      <c r="A4" s="17">
        <v>1</v>
      </c>
      <c r="B4" s="140" t="s">
        <v>418</v>
      </c>
      <c r="C4" s="459"/>
      <c r="D4" s="460"/>
      <c r="E4" s="160">
        <f>SUM(E5:E12)</f>
        <v>8</v>
      </c>
      <c r="F4" s="39">
        <f>SUM(F5:F12)</f>
        <v>0</v>
      </c>
      <c r="G4" s="271">
        <f>E4-F4</f>
        <v>8</v>
      </c>
      <c r="H4" s="39"/>
      <c r="I4" s="288"/>
    </row>
    <row r="5" spans="1:13" x14ac:dyDescent="0.3">
      <c r="A5" s="444"/>
      <c r="B5" s="116" t="s">
        <v>1</v>
      </c>
      <c r="C5" s="269">
        <v>44467</v>
      </c>
      <c r="D5" s="10">
        <v>119</v>
      </c>
      <c r="E5" s="270">
        <v>1</v>
      </c>
      <c r="F5" s="40">
        <f>[1]Химия!$C$5</f>
        <v>0</v>
      </c>
      <c r="G5" s="261">
        <f>E5-F5</f>
        <v>1</v>
      </c>
      <c r="H5" s="40"/>
      <c r="I5" s="279"/>
    </row>
    <row r="6" spans="1:13" x14ac:dyDescent="0.3">
      <c r="A6" s="440"/>
      <c r="B6" s="18" t="s">
        <v>2</v>
      </c>
      <c r="C6" s="203">
        <v>44467</v>
      </c>
      <c r="D6" s="4">
        <v>119</v>
      </c>
      <c r="E6" s="202">
        <v>1</v>
      </c>
      <c r="F6" s="41">
        <f>[1]Химия!$C$6</f>
        <v>0</v>
      </c>
      <c r="G6" s="3">
        <f t="shared" ref="G6:G12" si="0">E6-F6</f>
        <v>1</v>
      </c>
      <c r="H6" s="41"/>
      <c r="I6" s="251"/>
    </row>
    <row r="7" spans="1:13" x14ac:dyDescent="0.3">
      <c r="A7" s="440"/>
      <c r="B7" s="18" t="s">
        <v>3</v>
      </c>
      <c r="C7" s="203">
        <v>44467</v>
      </c>
      <c r="D7" s="4">
        <v>119</v>
      </c>
      <c r="E7" s="202">
        <v>1</v>
      </c>
      <c r="F7" s="41">
        <f>[1]Химия!$C$7</f>
        <v>0</v>
      </c>
      <c r="G7" s="3">
        <f t="shared" si="0"/>
        <v>1</v>
      </c>
      <c r="H7" s="41"/>
      <c r="I7" s="251"/>
    </row>
    <row r="8" spans="1:13" x14ac:dyDescent="0.3">
      <c r="A8" s="440"/>
      <c r="B8" s="18" t="s">
        <v>4</v>
      </c>
      <c r="C8" s="203">
        <v>44467</v>
      </c>
      <c r="D8" s="4">
        <v>119</v>
      </c>
      <c r="E8" s="202">
        <v>1</v>
      </c>
      <c r="F8" s="41">
        <f>[1]Химия!$C$8</f>
        <v>0</v>
      </c>
      <c r="G8" s="3">
        <f t="shared" si="0"/>
        <v>1</v>
      </c>
      <c r="H8" s="41"/>
      <c r="I8" s="251"/>
    </row>
    <row r="9" spans="1:13" x14ac:dyDescent="0.3">
      <c r="A9" s="440"/>
      <c r="B9" s="18" t="s">
        <v>5</v>
      </c>
      <c r="C9" s="203">
        <v>44467</v>
      </c>
      <c r="D9" s="4">
        <v>119</v>
      </c>
      <c r="E9" s="202">
        <v>1</v>
      </c>
      <c r="F9" s="41">
        <f>[1]Химия!$C$9</f>
        <v>0</v>
      </c>
      <c r="G9" s="3">
        <f t="shared" si="0"/>
        <v>1</v>
      </c>
      <c r="H9" s="41"/>
      <c r="I9" s="251"/>
    </row>
    <row r="10" spans="1:13" x14ac:dyDescent="0.3">
      <c r="A10" s="440"/>
      <c r="B10" s="18" t="s">
        <v>6</v>
      </c>
      <c r="C10" s="203">
        <v>44467</v>
      </c>
      <c r="D10" s="4">
        <v>119</v>
      </c>
      <c r="E10" s="202">
        <v>1</v>
      </c>
      <c r="F10" s="41">
        <f>[1]Химия!$C$10</f>
        <v>0</v>
      </c>
      <c r="G10" s="3">
        <f t="shared" si="0"/>
        <v>1</v>
      </c>
      <c r="H10" s="41"/>
      <c r="I10" s="251"/>
    </row>
    <row r="11" spans="1:13" x14ac:dyDescent="0.3">
      <c r="A11" s="440"/>
      <c r="B11" s="18" t="s">
        <v>7</v>
      </c>
      <c r="C11" s="203">
        <v>44467</v>
      </c>
      <c r="D11" s="4">
        <v>119</v>
      </c>
      <c r="E11" s="202">
        <v>1</v>
      </c>
      <c r="F11" s="41">
        <f>[1]Химия!$C$11</f>
        <v>0</v>
      </c>
      <c r="G11" s="3">
        <f t="shared" si="0"/>
        <v>1</v>
      </c>
      <c r="H11" s="41"/>
      <c r="I11" s="251"/>
    </row>
    <row r="12" spans="1:13" ht="19.5" thickBot="1" x14ac:dyDescent="0.35">
      <c r="A12" s="441"/>
      <c r="B12" s="117" t="s">
        <v>8</v>
      </c>
      <c r="C12" s="254">
        <v>44467</v>
      </c>
      <c r="D12" s="15">
        <v>119</v>
      </c>
      <c r="E12" s="268">
        <v>1</v>
      </c>
      <c r="F12" s="38">
        <f>[1]Химия!$C$12</f>
        <v>0</v>
      </c>
      <c r="G12" s="255">
        <f t="shared" si="0"/>
        <v>1</v>
      </c>
      <c r="H12" s="38"/>
      <c r="I12" s="256"/>
    </row>
    <row r="13" spans="1:13" ht="19.5" thickBot="1" x14ac:dyDescent="0.35">
      <c r="A13" s="17">
        <v>2</v>
      </c>
      <c r="B13" s="140" t="s">
        <v>9</v>
      </c>
      <c r="C13" s="459"/>
      <c r="D13" s="460"/>
      <c r="E13" s="160">
        <f>SUM(E14:E27)</f>
        <v>9</v>
      </c>
      <c r="F13" s="39">
        <f>SUM(F14:F27)</f>
        <v>0</v>
      </c>
      <c r="G13" s="271">
        <f>E13-F13</f>
        <v>9</v>
      </c>
      <c r="H13" s="39"/>
      <c r="I13" s="288"/>
    </row>
    <row r="14" spans="1:13" x14ac:dyDescent="0.3">
      <c r="A14" s="439"/>
      <c r="B14" s="116" t="s">
        <v>10</v>
      </c>
      <c r="C14" s="269">
        <v>44467</v>
      </c>
      <c r="D14" s="10">
        <v>119</v>
      </c>
      <c r="E14" s="176">
        <v>1</v>
      </c>
      <c r="F14" s="40">
        <f>[1]Химия!$C$14</f>
        <v>0</v>
      </c>
      <c r="G14" s="261">
        <f>E14-F14</f>
        <v>1</v>
      </c>
      <c r="H14" s="40"/>
      <c r="I14" s="279"/>
    </row>
    <row r="15" spans="1:13" x14ac:dyDescent="0.3">
      <c r="A15" s="439"/>
      <c r="B15" s="116"/>
      <c r="C15" s="129"/>
      <c r="D15" s="10"/>
      <c r="E15" s="108"/>
      <c r="F15" s="41">
        <f>[1]Химия!$C$15</f>
        <v>0</v>
      </c>
      <c r="G15" s="3">
        <f t="shared" ref="G15:G27" si="1">E15-F15</f>
        <v>0</v>
      </c>
      <c r="H15" s="41"/>
      <c r="I15" s="251"/>
    </row>
    <row r="16" spans="1:13" x14ac:dyDescent="0.3">
      <c r="A16" s="439"/>
      <c r="B16" s="116"/>
      <c r="C16" s="129"/>
      <c r="D16" s="10"/>
      <c r="E16" s="108"/>
      <c r="F16" s="41">
        <f>[1]Химия!$C$16</f>
        <v>0</v>
      </c>
      <c r="G16" s="3">
        <f t="shared" si="1"/>
        <v>0</v>
      </c>
      <c r="H16" s="41"/>
      <c r="I16" s="251"/>
    </row>
    <row r="17" spans="1:9" x14ac:dyDescent="0.3">
      <c r="A17" s="439"/>
      <c r="B17" s="116"/>
      <c r="C17" s="129"/>
      <c r="D17" s="10"/>
      <c r="E17" s="108"/>
      <c r="F17" s="41">
        <f>[1]Химия!$C$17</f>
        <v>0</v>
      </c>
      <c r="G17" s="3">
        <f t="shared" si="1"/>
        <v>0</v>
      </c>
      <c r="H17" s="41"/>
      <c r="I17" s="251"/>
    </row>
    <row r="18" spans="1:9" x14ac:dyDescent="0.3">
      <c r="A18" s="439"/>
      <c r="B18" s="116"/>
      <c r="C18" s="129"/>
      <c r="D18" s="10"/>
      <c r="E18" s="108"/>
      <c r="F18" s="41">
        <f>[1]Химия!$C$17</f>
        <v>0</v>
      </c>
      <c r="G18" s="3">
        <f t="shared" si="1"/>
        <v>0</v>
      </c>
      <c r="H18" s="41"/>
      <c r="I18" s="251"/>
    </row>
    <row r="19" spans="1:9" x14ac:dyDescent="0.3">
      <c r="A19" s="439"/>
      <c r="B19" s="116"/>
      <c r="C19" s="129"/>
      <c r="D19" s="10"/>
      <c r="E19" s="108"/>
      <c r="F19" s="41">
        <f>[1]Химия!$C$19</f>
        <v>0</v>
      </c>
      <c r="G19" s="3">
        <f t="shared" si="1"/>
        <v>0</v>
      </c>
      <c r="H19" s="41"/>
      <c r="I19" s="251"/>
    </row>
    <row r="20" spans="1:9" x14ac:dyDescent="0.3">
      <c r="A20" s="439"/>
      <c r="B20" s="116"/>
      <c r="C20" s="129"/>
      <c r="D20" s="10"/>
      <c r="E20" s="108"/>
      <c r="F20" s="41">
        <f>[1]Химия!$C$20</f>
        <v>0</v>
      </c>
      <c r="G20" s="3">
        <f t="shared" si="1"/>
        <v>0</v>
      </c>
      <c r="H20" s="41"/>
      <c r="I20" s="251"/>
    </row>
    <row r="21" spans="1:9" x14ac:dyDescent="0.3">
      <c r="A21" s="440"/>
      <c r="B21" s="18" t="s">
        <v>11</v>
      </c>
      <c r="C21" s="203">
        <v>44467</v>
      </c>
      <c r="D21" s="4">
        <v>119</v>
      </c>
      <c r="E21" s="100"/>
      <c r="F21" s="41">
        <f>[1]Химия!$C$21</f>
        <v>0</v>
      </c>
      <c r="G21" s="3">
        <f t="shared" si="1"/>
        <v>0</v>
      </c>
      <c r="H21" s="41"/>
      <c r="I21" s="251"/>
    </row>
    <row r="22" spans="1:9" x14ac:dyDescent="0.3">
      <c r="A22" s="440"/>
      <c r="B22" s="18" t="s">
        <v>12</v>
      </c>
      <c r="C22" s="203">
        <v>44467</v>
      </c>
      <c r="D22" s="4">
        <v>119</v>
      </c>
      <c r="E22" s="100">
        <v>1</v>
      </c>
      <c r="F22" s="41">
        <f>[1]Химия!$C$22</f>
        <v>0</v>
      </c>
      <c r="G22" s="3">
        <f t="shared" si="1"/>
        <v>1</v>
      </c>
      <c r="H22" s="41"/>
      <c r="I22" s="251"/>
    </row>
    <row r="23" spans="1:9" x14ac:dyDescent="0.3">
      <c r="A23" s="440"/>
      <c r="B23" s="18" t="s">
        <v>13</v>
      </c>
      <c r="C23" s="203">
        <v>44467</v>
      </c>
      <c r="D23" s="4">
        <v>119</v>
      </c>
      <c r="E23" s="100">
        <v>3</v>
      </c>
      <c r="F23" s="41">
        <f>[1]Химия!$C$23</f>
        <v>0</v>
      </c>
      <c r="G23" s="3">
        <f t="shared" si="1"/>
        <v>3</v>
      </c>
      <c r="H23" s="41"/>
      <c r="I23" s="251"/>
    </row>
    <row r="24" spans="1:9" x14ac:dyDescent="0.3">
      <c r="A24" s="440"/>
      <c r="B24" s="18" t="s">
        <v>14</v>
      </c>
      <c r="C24" s="203">
        <v>44467</v>
      </c>
      <c r="D24" s="4">
        <v>119</v>
      </c>
      <c r="E24" s="100">
        <v>1</v>
      </c>
      <c r="F24" s="41">
        <f>[1]Химия!$C$24</f>
        <v>0</v>
      </c>
      <c r="G24" s="3">
        <f t="shared" si="1"/>
        <v>1</v>
      </c>
      <c r="H24" s="41"/>
      <c r="I24" s="251"/>
    </row>
    <row r="25" spans="1:9" x14ac:dyDescent="0.3">
      <c r="A25" s="440"/>
      <c r="B25" s="18" t="s">
        <v>15</v>
      </c>
      <c r="C25" s="203">
        <v>44467</v>
      </c>
      <c r="D25" s="4">
        <v>119</v>
      </c>
      <c r="E25" s="100">
        <v>1</v>
      </c>
      <c r="F25" s="41">
        <f>[1]Химия!$C$25</f>
        <v>0</v>
      </c>
      <c r="G25" s="3">
        <f t="shared" si="1"/>
        <v>1</v>
      </c>
      <c r="H25" s="41"/>
      <c r="I25" s="251"/>
    </row>
    <row r="26" spans="1:9" x14ac:dyDescent="0.3">
      <c r="A26" s="440"/>
      <c r="B26" s="18" t="s">
        <v>16</v>
      </c>
      <c r="C26" s="203">
        <v>44467</v>
      </c>
      <c r="D26" s="4">
        <v>119</v>
      </c>
      <c r="E26" s="100">
        <v>1</v>
      </c>
      <c r="F26" s="41">
        <f>[1]Химия!$C$26</f>
        <v>0</v>
      </c>
      <c r="G26" s="3">
        <f t="shared" si="1"/>
        <v>1</v>
      </c>
      <c r="H26" s="41"/>
      <c r="I26" s="251"/>
    </row>
    <row r="27" spans="1:9" ht="19.5" thickBot="1" x14ac:dyDescent="0.35">
      <c r="A27" s="441"/>
      <c r="B27" s="117" t="s">
        <v>17</v>
      </c>
      <c r="C27" s="254">
        <v>44467</v>
      </c>
      <c r="D27" s="15">
        <v>119</v>
      </c>
      <c r="E27" s="104">
        <v>1</v>
      </c>
      <c r="F27" s="38">
        <f>[1]Химия!$C$27</f>
        <v>0</v>
      </c>
      <c r="G27" s="255">
        <f t="shared" si="1"/>
        <v>1</v>
      </c>
      <c r="H27" s="38"/>
      <c r="I27" s="256"/>
    </row>
    <row r="28" spans="1:9" ht="19.5" thickBot="1" x14ac:dyDescent="0.35">
      <c r="A28" s="17">
        <v>3</v>
      </c>
      <c r="B28" s="140" t="s">
        <v>417</v>
      </c>
      <c r="C28" s="459"/>
      <c r="D28" s="460"/>
      <c r="E28" s="160">
        <f>E29+E30+E31+E32+E33+E34+E35+E36+E39+E40+E41+E42+E43+E44+E45+E46+E47+E48+E49</f>
        <v>106</v>
      </c>
      <c r="F28" s="160">
        <f>F29+F30+F31+F32+F33+F34+F35+F36+F39+F40+F41+F42+F43+F44+F45+F46+F47+F48+F49</f>
        <v>0</v>
      </c>
      <c r="G28" s="271">
        <f>E28-F28</f>
        <v>106</v>
      </c>
      <c r="H28" s="39"/>
      <c r="I28" s="288"/>
    </row>
    <row r="29" spans="1:9" x14ac:dyDescent="0.3">
      <c r="A29" s="439"/>
      <c r="B29" s="116" t="s">
        <v>19</v>
      </c>
      <c r="C29" s="5" t="s">
        <v>415</v>
      </c>
      <c r="D29" s="30">
        <v>64</v>
      </c>
      <c r="E29" s="176">
        <v>1</v>
      </c>
      <c r="F29" s="40">
        <f>[1]Химия!$C$29</f>
        <v>0</v>
      </c>
      <c r="G29" s="261">
        <f>E29-F29</f>
        <v>1</v>
      </c>
      <c r="H29" s="40"/>
      <c r="I29" s="279"/>
    </row>
    <row r="30" spans="1:9" x14ac:dyDescent="0.3">
      <c r="A30" s="440"/>
      <c r="B30" s="18" t="s">
        <v>20</v>
      </c>
      <c r="C30" s="5" t="s">
        <v>415</v>
      </c>
      <c r="D30" s="30">
        <v>64</v>
      </c>
      <c r="E30" s="108">
        <v>10</v>
      </c>
      <c r="F30" s="41">
        <f>[1]Химия!$C$30</f>
        <v>0</v>
      </c>
      <c r="G30" s="3">
        <f t="shared" ref="G30:G35" si="2">E30-F30</f>
        <v>10</v>
      </c>
      <c r="H30" s="41"/>
      <c r="I30" s="251"/>
    </row>
    <row r="31" spans="1:9" x14ac:dyDescent="0.3">
      <c r="A31" s="440"/>
      <c r="B31" s="18" t="s">
        <v>21</v>
      </c>
      <c r="C31" s="5" t="s">
        <v>415</v>
      </c>
      <c r="D31" s="30">
        <v>64</v>
      </c>
      <c r="E31" s="108">
        <v>1</v>
      </c>
      <c r="F31" s="41">
        <f>[1]Химия!$C$31</f>
        <v>0</v>
      </c>
      <c r="G31" s="3">
        <f t="shared" si="2"/>
        <v>1</v>
      </c>
      <c r="H31" s="41"/>
      <c r="I31" s="251"/>
    </row>
    <row r="32" spans="1:9" x14ac:dyDescent="0.3">
      <c r="A32" s="440"/>
      <c r="B32" s="18" t="s">
        <v>22</v>
      </c>
      <c r="C32" s="5" t="s">
        <v>415</v>
      </c>
      <c r="D32" s="30">
        <v>64</v>
      </c>
      <c r="E32" s="108">
        <v>1</v>
      </c>
      <c r="F32" s="41">
        <f>[1]Химия!$C$32</f>
        <v>0</v>
      </c>
      <c r="G32" s="3">
        <f t="shared" si="2"/>
        <v>1</v>
      </c>
      <c r="H32" s="41"/>
      <c r="I32" s="251"/>
    </row>
    <row r="33" spans="1:9" x14ac:dyDescent="0.3">
      <c r="A33" s="440"/>
      <c r="B33" s="18" t="s">
        <v>23</v>
      </c>
      <c r="C33" s="5" t="s">
        <v>415</v>
      </c>
      <c r="D33" s="30">
        <v>64</v>
      </c>
      <c r="E33" s="108">
        <v>1</v>
      </c>
      <c r="F33" s="41">
        <f>[1]Химия!$C$33</f>
        <v>0</v>
      </c>
      <c r="G33" s="3">
        <f t="shared" si="2"/>
        <v>1</v>
      </c>
      <c r="H33" s="41"/>
      <c r="I33" s="251"/>
    </row>
    <row r="34" spans="1:9" x14ac:dyDescent="0.3">
      <c r="A34" s="440"/>
      <c r="B34" s="18" t="s">
        <v>24</v>
      </c>
      <c r="C34" s="5" t="s">
        <v>415</v>
      </c>
      <c r="D34" s="30">
        <v>64</v>
      </c>
      <c r="E34" s="108">
        <v>6</v>
      </c>
      <c r="F34" s="41">
        <f>[1]Химия!$C$34</f>
        <v>0</v>
      </c>
      <c r="G34" s="3">
        <f t="shared" si="2"/>
        <v>6</v>
      </c>
      <c r="H34" s="41"/>
      <c r="I34" s="251"/>
    </row>
    <row r="35" spans="1:9" ht="19.5" thickBot="1" x14ac:dyDescent="0.35">
      <c r="A35" s="440"/>
      <c r="B35" s="117" t="s">
        <v>25</v>
      </c>
      <c r="C35" s="5" t="s">
        <v>415</v>
      </c>
      <c r="D35" s="30">
        <v>64</v>
      </c>
      <c r="E35" s="108">
        <v>6</v>
      </c>
      <c r="F35" s="41">
        <f>[1]Химия!$C$35</f>
        <v>0</v>
      </c>
      <c r="G35" s="3">
        <f t="shared" si="2"/>
        <v>6</v>
      </c>
      <c r="H35" s="41"/>
      <c r="I35" s="251"/>
    </row>
    <row r="36" spans="1:9" ht="19.5" thickBot="1" x14ac:dyDescent="0.35">
      <c r="A36" s="440"/>
      <c r="B36" s="122" t="s">
        <v>28</v>
      </c>
      <c r="C36" s="5" t="s">
        <v>415</v>
      </c>
      <c r="D36" s="30">
        <v>64</v>
      </c>
      <c r="E36" s="162">
        <f>E37+E38</f>
        <v>20</v>
      </c>
      <c r="F36" s="42">
        <f>F37+F38</f>
        <v>0</v>
      </c>
      <c r="G36" s="3">
        <f>E36-F36</f>
        <v>20</v>
      </c>
      <c r="H36" s="41"/>
      <c r="I36" s="251"/>
    </row>
    <row r="37" spans="1:9" x14ac:dyDescent="0.3">
      <c r="A37" s="440"/>
      <c r="B37" s="112" t="s">
        <v>26</v>
      </c>
      <c r="C37" s="11" t="s">
        <v>415</v>
      </c>
      <c r="D37" s="82">
        <v>64</v>
      </c>
      <c r="E37" s="99">
        <v>10</v>
      </c>
      <c r="F37" s="37">
        <f>[1]Химия!$C$37</f>
        <v>0</v>
      </c>
      <c r="G37" s="3">
        <f>E37-F37</f>
        <v>10</v>
      </c>
      <c r="H37" s="41"/>
      <c r="I37" s="251"/>
    </row>
    <row r="38" spans="1:9" ht="19.5" thickBot="1" x14ac:dyDescent="0.35">
      <c r="A38" s="440"/>
      <c r="B38" s="113" t="s">
        <v>27</v>
      </c>
      <c r="C38" s="29" t="s">
        <v>415</v>
      </c>
      <c r="D38" s="31">
        <v>64</v>
      </c>
      <c r="E38" s="101">
        <v>10</v>
      </c>
      <c r="F38" s="43">
        <f>[1]Химия!$C$38</f>
        <v>0</v>
      </c>
      <c r="G38" s="3">
        <f>E38-F38</f>
        <v>10</v>
      </c>
      <c r="H38" s="41"/>
      <c r="I38" s="251"/>
    </row>
    <row r="39" spans="1:9" x14ac:dyDescent="0.3">
      <c r="A39" s="440"/>
      <c r="B39" s="116" t="s">
        <v>29</v>
      </c>
      <c r="C39" s="5" t="s">
        <v>415</v>
      </c>
      <c r="D39" s="30">
        <v>64</v>
      </c>
      <c r="E39" s="103">
        <v>1</v>
      </c>
      <c r="F39" s="40">
        <f>[1]Химия!$C$39</f>
        <v>0</v>
      </c>
      <c r="G39" s="3">
        <f t="shared" ref="G39:G49" si="3">E39-F39</f>
        <v>1</v>
      </c>
      <c r="H39" s="41"/>
      <c r="I39" s="251"/>
    </row>
    <row r="40" spans="1:9" x14ac:dyDescent="0.3">
      <c r="A40" s="440"/>
      <c r="B40" s="18" t="s">
        <v>30</v>
      </c>
      <c r="C40" s="5" t="s">
        <v>415</v>
      </c>
      <c r="D40" s="30">
        <v>64</v>
      </c>
      <c r="E40" s="100">
        <v>1</v>
      </c>
      <c r="F40" s="41">
        <f>[1]Химия!$C$40</f>
        <v>0</v>
      </c>
      <c r="G40" s="3">
        <f t="shared" si="3"/>
        <v>1</v>
      </c>
      <c r="H40" s="41"/>
      <c r="I40" s="251"/>
    </row>
    <row r="41" spans="1:9" x14ac:dyDescent="0.3">
      <c r="A41" s="440"/>
      <c r="B41" s="18" t="s">
        <v>31</v>
      </c>
      <c r="C41" s="5" t="s">
        <v>415</v>
      </c>
      <c r="D41" s="30">
        <v>64</v>
      </c>
      <c r="E41" s="100">
        <v>1</v>
      </c>
      <c r="F41" s="41">
        <f>[1]Химия!$C$41</f>
        <v>0</v>
      </c>
      <c r="G41" s="3">
        <f t="shared" si="3"/>
        <v>1</v>
      </c>
      <c r="H41" s="41"/>
      <c r="I41" s="251"/>
    </row>
    <row r="42" spans="1:9" x14ac:dyDescent="0.3">
      <c r="A42" s="440"/>
      <c r="B42" s="18" t="s">
        <v>32</v>
      </c>
      <c r="C42" s="5" t="s">
        <v>415</v>
      </c>
      <c r="D42" s="30">
        <v>64</v>
      </c>
      <c r="E42" s="100">
        <v>50</v>
      </c>
      <c r="F42" s="41">
        <f>[1]Химия!$C$42</f>
        <v>0</v>
      </c>
      <c r="G42" s="3">
        <f t="shared" si="3"/>
        <v>50</v>
      </c>
      <c r="H42" s="41"/>
      <c r="I42" s="251"/>
    </row>
    <row r="43" spans="1:9" x14ac:dyDescent="0.3">
      <c r="A43" s="440"/>
      <c r="B43" s="18" t="s">
        <v>33</v>
      </c>
      <c r="C43" s="5" t="s">
        <v>415</v>
      </c>
      <c r="D43" s="30">
        <v>64</v>
      </c>
      <c r="E43" s="100">
        <v>1</v>
      </c>
      <c r="F43" s="41">
        <f>[1]Химия!$C$43</f>
        <v>0</v>
      </c>
      <c r="G43" s="3">
        <f t="shared" si="3"/>
        <v>1</v>
      </c>
      <c r="H43" s="41"/>
      <c r="I43" s="251"/>
    </row>
    <row r="44" spans="1:9" x14ac:dyDescent="0.3">
      <c r="A44" s="440"/>
      <c r="B44" s="18" t="s">
        <v>34</v>
      </c>
      <c r="C44" s="5" t="s">
        <v>415</v>
      </c>
      <c r="D44" s="30">
        <v>64</v>
      </c>
      <c r="E44" s="100">
        <v>1</v>
      </c>
      <c r="F44" s="41">
        <f>[1]Химия!$C$44</f>
        <v>0</v>
      </c>
      <c r="G44" s="3">
        <f t="shared" si="3"/>
        <v>1</v>
      </c>
      <c r="H44" s="41"/>
      <c r="I44" s="251"/>
    </row>
    <row r="45" spans="1:9" x14ac:dyDescent="0.3">
      <c r="A45" s="440"/>
      <c r="B45" s="18" t="s">
        <v>35</v>
      </c>
      <c r="C45" s="5" t="s">
        <v>415</v>
      </c>
      <c r="D45" s="30">
        <v>64</v>
      </c>
      <c r="E45" s="100">
        <v>1</v>
      </c>
      <c r="F45" s="41">
        <f>[1]Химия!$C$45</f>
        <v>0</v>
      </c>
      <c r="G45" s="3">
        <f t="shared" si="3"/>
        <v>1</v>
      </c>
      <c r="H45" s="41"/>
      <c r="I45" s="251"/>
    </row>
    <row r="46" spans="1:9" x14ac:dyDescent="0.3">
      <c r="A46" s="440"/>
      <c r="B46" s="18" t="s">
        <v>36</v>
      </c>
      <c r="C46" s="5" t="s">
        <v>415</v>
      </c>
      <c r="D46" s="30">
        <v>64</v>
      </c>
      <c r="E46" s="100">
        <v>1</v>
      </c>
      <c r="F46" s="41">
        <f>[1]Химия!$C$46</f>
        <v>0</v>
      </c>
      <c r="G46" s="3">
        <f t="shared" si="3"/>
        <v>1</v>
      </c>
      <c r="H46" s="41"/>
      <c r="I46" s="251"/>
    </row>
    <row r="47" spans="1:9" x14ac:dyDescent="0.3">
      <c r="A47" s="440"/>
      <c r="B47" s="18" t="s">
        <v>37</v>
      </c>
      <c r="C47" s="5" t="s">
        <v>415</v>
      </c>
      <c r="D47" s="30">
        <v>64</v>
      </c>
      <c r="E47" s="100">
        <v>1</v>
      </c>
      <c r="F47" s="41">
        <f>[1]Химия!$C$47</f>
        <v>0</v>
      </c>
      <c r="G47" s="3">
        <f t="shared" si="3"/>
        <v>1</v>
      </c>
      <c r="H47" s="41"/>
      <c r="I47" s="251"/>
    </row>
    <row r="48" spans="1:9" x14ac:dyDescent="0.3">
      <c r="A48" s="440"/>
      <c r="B48" s="18" t="s">
        <v>38</v>
      </c>
      <c r="C48" s="5" t="s">
        <v>415</v>
      </c>
      <c r="D48" s="30">
        <v>64</v>
      </c>
      <c r="E48" s="100">
        <v>1</v>
      </c>
      <c r="F48" s="41">
        <f>[1]Химия!$C$48</f>
        <v>0</v>
      </c>
      <c r="G48" s="3">
        <f t="shared" si="3"/>
        <v>1</v>
      </c>
      <c r="H48" s="41"/>
      <c r="I48" s="251"/>
    </row>
    <row r="49" spans="1:9" ht="19.5" thickBot="1" x14ac:dyDescent="0.35">
      <c r="A49" s="441"/>
      <c r="B49" s="117" t="s">
        <v>39</v>
      </c>
      <c r="C49" s="19" t="s">
        <v>415</v>
      </c>
      <c r="D49" s="34">
        <v>64</v>
      </c>
      <c r="E49" s="104">
        <v>1</v>
      </c>
      <c r="F49" s="38">
        <f>[1]Химия!$C$49</f>
        <v>0</v>
      </c>
      <c r="G49" s="255">
        <f t="shared" si="3"/>
        <v>1</v>
      </c>
      <c r="H49" s="38"/>
      <c r="I49" s="256"/>
    </row>
    <row r="50" spans="1:9" ht="27" thickBot="1" x14ac:dyDescent="0.45">
      <c r="A50" s="26">
        <v>5</v>
      </c>
      <c r="B50" s="334" t="s">
        <v>48</v>
      </c>
      <c r="C50" s="449"/>
      <c r="D50" s="476"/>
      <c r="E50" s="285">
        <f>E51+E59+E62+E63+E69+E70+E74+E75+E76</f>
        <v>61.307000000000002</v>
      </c>
      <c r="F50" s="271">
        <f>F51+F59+F62+F63+F69+F70+F74+F75+F76+F230</f>
        <v>0</v>
      </c>
      <c r="G50" s="271">
        <f>E50-F50</f>
        <v>61.307000000000002</v>
      </c>
      <c r="H50" s="39"/>
      <c r="I50" s="288"/>
    </row>
    <row r="51" spans="1:9" ht="19.5" thickBot="1" x14ac:dyDescent="0.35">
      <c r="A51" s="406"/>
      <c r="B51" s="119" t="s">
        <v>49</v>
      </c>
      <c r="C51" s="387"/>
      <c r="D51" s="388"/>
      <c r="E51" s="181">
        <f>SUM(E52:E58)</f>
        <v>25</v>
      </c>
      <c r="F51" s="46">
        <f>SUM(F52:F58)</f>
        <v>0</v>
      </c>
      <c r="G51" s="284">
        <f>E51-F51</f>
        <v>25</v>
      </c>
      <c r="H51" s="46"/>
      <c r="I51" s="289"/>
    </row>
    <row r="52" spans="1:9" x14ac:dyDescent="0.3">
      <c r="A52" s="407"/>
      <c r="B52" s="116" t="s">
        <v>50</v>
      </c>
      <c r="C52" s="269">
        <v>44467</v>
      </c>
      <c r="D52" s="10">
        <v>119</v>
      </c>
      <c r="E52" s="176">
        <v>1</v>
      </c>
      <c r="F52" s="40">
        <f>[1]Химия!$C$52</f>
        <v>0</v>
      </c>
      <c r="G52" s="261">
        <f>E52-F52</f>
        <v>1</v>
      </c>
      <c r="H52" s="40"/>
      <c r="I52" s="279"/>
    </row>
    <row r="53" spans="1:9" x14ac:dyDescent="0.3">
      <c r="A53" s="407"/>
      <c r="B53" s="18" t="s">
        <v>51</v>
      </c>
      <c r="C53" s="203">
        <v>44467</v>
      </c>
      <c r="D53" s="4">
        <v>119</v>
      </c>
      <c r="E53" s="108">
        <v>1</v>
      </c>
      <c r="F53" s="41">
        <f>[1]Химия!$C$53</f>
        <v>0</v>
      </c>
      <c r="G53" s="3">
        <f t="shared" ref="G53:G58" si="4">E53-F53</f>
        <v>1</v>
      </c>
      <c r="H53" s="41"/>
      <c r="I53" s="251"/>
    </row>
    <row r="54" spans="1:9" x14ac:dyDescent="0.3">
      <c r="A54" s="407"/>
      <c r="B54" s="18" t="s">
        <v>52</v>
      </c>
      <c r="C54" s="203">
        <v>44467</v>
      </c>
      <c r="D54" s="4">
        <v>119</v>
      </c>
      <c r="E54" s="108">
        <v>1</v>
      </c>
      <c r="F54" s="41">
        <f>[1]Химия!$C$54</f>
        <v>0</v>
      </c>
      <c r="G54" s="3">
        <f t="shared" si="4"/>
        <v>1</v>
      </c>
      <c r="H54" s="41"/>
      <c r="I54" s="251"/>
    </row>
    <row r="55" spans="1:9" x14ac:dyDescent="0.3">
      <c r="A55" s="407"/>
      <c r="B55" s="18" t="s">
        <v>53</v>
      </c>
      <c r="C55" s="203">
        <v>44467</v>
      </c>
      <c r="D55" s="4">
        <v>119</v>
      </c>
      <c r="E55" s="108">
        <v>1</v>
      </c>
      <c r="F55" s="41">
        <f>[1]Химия!$C$55</f>
        <v>0</v>
      </c>
      <c r="G55" s="3">
        <f t="shared" si="4"/>
        <v>1</v>
      </c>
      <c r="H55" s="41"/>
      <c r="I55" s="251"/>
    </row>
    <row r="56" spans="1:9" x14ac:dyDescent="0.3">
      <c r="A56" s="407"/>
      <c r="B56" s="18" t="s">
        <v>424</v>
      </c>
      <c r="C56" s="203">
        <v>44467</v>
      </c>
      <c r="D56" s="4">
        <v>119</v>
      </c>
      <c r="E56" s="108">
        <v>10</v>
      </c>
      <c r="F56" s="41">
        <f>[1]Химия!$C$56</f>
        <v>0</v>
      </c>
      <c r="G56" s="3">
        <f t="shared" si="4"/>
        <v>10</v>
      </c>
      <c r="H56" s="41"/>
      <c r="I56" s="251"/>
    </row>
    <row r="57" spans="1:9" x14ac:dyDescent="0.3">
      <c r="A57" s="407"/>
      <c r="B57" s="18" t="s">
        <v>55</v>
      </c>
      <c r="C57" s="203">
        <v>44467</v>
      </c>
      <c r="D57" s="4">
        <v>119</v>
      </c>
      <c r="E57" s="108">
        <v>10</v>
      </c>
      <c r="F57" s="41">
        <f>[1]Химия!$C$57</f>
        <v>0</v>
      </c>
      <c r="G57" s="3">
        <f t="shared" si="4"/>
        <v>10</v>
      </c>
      <c r="H57" s="41"/>
      <c r="I57" s="251"/>
    </row>
    <row r="58" spans="1:9" ht="19.5" thickBot="1" x14ac:dyDescent="0.35">
      <c r="A58" s="407"/>
      <c r="B58" s="117" t="s">
        <v>56</v>
      </c>
      <c r="C58" s="254">
        <v>44467</v>
      </c>
      <c r="D58" s="15">
        <v>119</v>
      </c>
      <c r="E58" s="135">
        <v>1</v>
      </c>
      <c r="F58" s="38">
        <f>[1]Химия!$C$58</f>
        <v>0</v>
      </c>
      <c r="G58" s="255">
        <f t="shared" si="4"/>
        <v>1</v>
      </c>
      <c r="H58" s="38"/>
      <c r="I58" s="256"/>
    </row>
    <row r="59" spans="1:9" ht="19.5" thickBot="1" x14ac:dyDescent="0.35">
      <c r="A59" s="407"/>
      <c r="B59" s="121" t="s">
        <v>57</v>
      </c>
      <c r="C59" s="387"/>
      <c r="D59" s="409"/>
      <c r="E59" s="132">
        <f>E60+E61</f>
        <v>1</v>
      </c>
      <c r="F59" s="44">
        <f>F60+F61</f>
        <v>0</v>
      </c>
      <c r="G59" s="259">
        <f>E59-F59</f>
        <v>1</v>
      </c>
      <c r="H59" s="44"/>
      <c r="I59" s="280"/>
    </row>
    <row r="60" spans="1:9" x14ac:dyDescent="0.3">
      <c r="A60" s="407"/>
      <c r="B60" s="116" t="s">
        <v>247</v>
      </c>
      <c r="C60" s="269">
        <v>44467</v>
      </c>
      <c r="D60" s="10">
        <v>119</v>
      </c>
      <c r="E60" s="176">
        <v>1</v>
      </c>
      <c r="F60" s="40">
        <f>[1]Химия!$C$60</f>
        <v>0</v>
      </c>
      <c r="G60" s="261"/>
      <c r="H60" s="40"/>
      <c r="I60" s="279"/>
    </row>
    <row r="61" spans="1:9" ht="19.5" thickBot="1" x14ac:dyDescent="0.35">
      <c r="A61" s="407"/>
      <c r="B61" s="113" t="s">
        <v>248</v>
      </c>
      <c r="C61" s="127"/>
      <c r="D61" s="9"/>
      <c r="E61" s="108"/>
      <c r="F61" s="38">
        <f>[1]Химия!$C$61</f>
        <v>0</v>
      </c>
      <c r="G61" s="255"/>
      <c r="H61" s="38"/>
      <c r="I61" s="256"/>
    </row>
    <row r="62" spans="1:9" ht="19.5" thickBot="1" x14ac:dyDescent="0.35">
      <c r="A62" s="407"/>
      <c r="B62" s="133" t="s">
        <v>58</v>
      </c>
      <c r="C62" s="272"/>
      <c r="D62" s="273"/>
      <c r="E62" s="182"/>
      <c r="F62" s="372">
        <f>[1]Химия!$C$62</f>
        <v>0</v>
      </c>
      <c r="G62" s="373">
        <f>E62-F62</f>
        <v>0</v>
      </c>
      <c r="H62" s="42"/>
      <c r="I62" s="290"/>
    </row>
    <row r="63" spans="1:9" ht="19.5" thickBot="1" x14ac:dyDescent="0.35">
      <c r="A63" s="407"/>
      <c r="B63" s="121" t="s">
        <v>59</v>
      </c>
      <c r="C63" s="387"/>
      <c r="D63" s="388"/>
      <c r="E63" s="132">
        <f>SUM(E64:E68)</f>
        <v>1</v>
      </c>
      <c r="F63" s="44">
        <f>SUM(F64:F68)</f>
        <v>0</v>
      </c>
      <c r="G63" s="259">
        <f>E63-F63</f>
        <v>1</v>
      </c>
      <c r="H63" s="44"/>
      <c r="I63" s="280"/>
    </row>
    <row r="64" spans="1:9" x14ac:dyDescent="0.3">
      <c r="A64" s="407"/>
      <c r="B64" s="116" t="s">
        <v>259</v>
      </c>
      <c r="C64" s="269">
        <v>44467</v>
      </c>
      <c r="D64" s="10">
        <v>119</v>
      </c>
      <c r="E64" s="176">
        <v>1</v>
      </c>
      <c r="F64" s="40">
        <f>[1]Химия!$C$64</f>
        <v>0</v>
      </c>
      <c r="G64" s="261">
        <f>E64-F64</f>
        <v>1</v>
      </c>
      <c r="H64" s="40"/>
      <c r="I64" s="279"/>
    </row>
    <row r="65" spans="1:9" x14ac:dyDescent="0.3">
      <c r="A65" s="407"/>
      <c r="B65" s="18" t="s">
        <v>260</v>
      </c>
      <c r="C65" s="126"/>
      <c r="D65" s="41"/>
      <c r="E65" s="108"/>
      <c r="F65" s="41">
        <f>[1]Химия!$C$65</f>
        <v>0</v>
      </c>
      <c r="G65" s="3">
        <f t="shared" ref="G65:G68" si="5">E65-F65</f>
        <v>0</v>
      </c>
      <c r="H65" s="41"/>
      <c r="I65" s="251"/>
    </row>
    <row r="66" spans="1:9" x14ac:dyDescent="0.3">
      <c r="A66" s="407"/>
      <c r="B66" s="18" t="s">
        <v>261</v>
      </c>
      <c r="C66" s="126"/>
      <c r="D66" s="41"/>
      <c r="E66" s="108"/>
      <c r="F66" s="41">
        <f>[1]Химия!$C$66</f>
        <v>0</v>
      </c>
      <c r="G66" s="3">
        <f t="shared" si="5"/>
        <v>0</v>
      </c>
      <c r="H66" s="41"/>
      <c r="I66" s="251"/>
    </row>
    <row r="67" spans="1:9" x14ac:dyDescent="0.3">
      <c r="A67" s="407"/>
      <c r="B67" s="18" t="s">
        <v>262</v>
      </c>
      <c r="C67" s="126"/>
      <c r="D67" s="41"/>
      <c r="E67" s="108"/>
      <c r="F67" s="41">
        <f>[1]Химия!$C$67</f>
        <v>0</v>
      </c>
      <c r="G67" s="3">
        <f t="shared" si="5"/>
        <v>0</v>
      </c>
      <c r="H67" s="41"/>
      <c r="I67" s="251"/>
    </row>
    <row r="68" spans="1:9" ht="19.5" thickBot="1" x14ac:dyDescent="0.35">
      <c r="A68" s="407"/>
      <c r="B68" s="117" t="s">
        <v>248</v>
      </c>
      <c r="C68" s="131"/>
      <c r="D68" s="38"/>
      <c r="E68" s="135"/>
      <c r="F68" s="38">
        <f>[1]Химия!$C$69</f>
        <v>0</v>
      </c>
      <c r="G68" s="255">
        <f t="shared" si="5"/>
        <v>0</v>
      </c>
      <c r="H68" s="38"/>
      <c r="I68" s="256"/>
    </row>
    <row r="69" spans="1:9" ht="19.5" thickBot="1" x14ac:dyDescent="0.35">
      <c r="A69" s="407"/>
      <c r="B69" s="197" t="s">
        <v>60</v>
      </c>
      <c r="C69" s="410"/>
      <c r="D69" s="411"/>
      <c r="E69" s="198">
        <v>1</v>
      </c>
      <c r="F69" s="249">
        <f>[1]Химия!$C$69</f>
        <v>0</v>
      </c>
      <c r="G69" s="199">
        <f>E69-F69</f>
        <v>1</v>
      </c>
      <c r="H69" s="249"/>
      <c r="I69" s="290"/>
    </row>
    <row r="70" spans="1:9" ht="19.5" thickBot="1" x14ac:dyDescent="0.35">
      <c r="A70" s="407"/>
      <c r="B70" s="121" t="s">
        <v>61</v>
      </c>
      <c r="C70" s="387"/>
      <c r="D70" s="409"/>
      <c r="E70" s="132">
        <f>E71+E72+E73</f>
        <v>3</v>
      </c>
      <c r="F70" s="44">
        <f>F71+F72+F73</f>
        <v>0</v>
      </c>
      <c r="G70" s="259">
        <f t="shared" ref="G70:G81" si="6">E70-F70</f>
        <v>3</v>
      </c>
      <c r="H70" s="44"/>
      <c r="I70" s="280"/>
    </row>
    <row r="71" spans="1:9" x14ac:dyDescent="0.3">
      <c r="A71" s="407"/>
      <c r="B71" s="116" t="s">
        <v>264</v>
      </c>
      <c r="C71" s="269">
        <v>44467</v>
      </c>
      <c r="D71" s="10">
        <v>119</v>
      </c>
      <c r="E71" s="103">
        <v>1</v>
      </c>
      <c r="F71" s="40">
        <f>[2]Химия!$F$143</f>
        <v>0</v>
      </c>
      <c r="G71" s="261">
        <f t="shared" si="6"/>
        <v>1</v>
      </c>
      <c r="H71" s="40"/>
      <c r="I71" s="279"/>
    </row>
    <row r="72" spans="1:9" x14ac:dyDescent="0.3">
      <c r="A72" s="407"/>
      <c r="B72" s="18" t="s">
        <v>265</v>
      </c>
      <c r="C72" s="203">
        <v>44467</v>
      </c>
      <c r="D72" s="4">
        <v>119</v>
      </c>
      <c r="E72" s="100">
        <v>1</v>
      </c>
      <c r="F72" s="41">
        <f>[2]Химия!$F$144</f>
        <v>0</v>
      </c>
      <c r="G72" s="3">
        <f t="shared" si="6"/>
        <v>1</v>
      </c>
      <c r="H72" s="41"/>
      <c r="I72" s="251"/>
    </row>
    <row r="73" spans="1:9" ht="19.5" thickBot="1" x14ac:dyDescent="0.35">
      <c r="A73" s="407"/>
      <c r="B73" s="117" t="s">
        <v>266</v>
      </c>
      <c r="C73" s="254">
        <v>44467</v>
      </c>
      <c r="D73" s="15">
        <v>119</v>
      </c>
      <c r="E73" s="104">
        <v>1</v>
      </c>
      <c r="F73" s="38">
        <f>[2]Химия!$F$145</f>
        <v>0</v>
      </c>
      <c r="G73" s="255">
        <f t="shared" si="6"/>
        <v>1</v>
      </c>
      <c r="H73" s="38"/>
      <c r="I73" s="256"/>
    </row>
    <row r="74" spans="1:9" x14ac:dyDescent="0.3">
      <c r="A74" s="407"/>
      <c r="B74" s="112" t="s">
        <v>62</v>
      </c>
      <c r="C74" s="201">
        <v>44467</v>
      </c>
      <c r="D74" s="14">
        <v>119</v>
      </c>
      <c r="E74" s="99">
        <v>1</v>
      </c>
      <c r="F74" s="37">
        <f>[2]Химия!$F$146</f>
        <v>0</v>
      </c>
      <c r="G74" s="13">
        <f t="shared" si="6"/>
        <v>1</v>
      </c>
      <c r="H74" s="37"/>
      <c r="I74" s="291"/>
    </row>
    <row r="75" spans="1:9" ht="19.5" thickBot="1" x14ac:dyDescent="0.35">
      <c r="A75" s="407"/>
      <c r="B75" s="113" t="s">
        <v>63</v>
      </c>
      <c r="C75" s="204">
        <v>44467</v>
      </c>
      <c r="D75" s="9">
        <v>119</v>
      </c>
      <c r="E75" s="101">
        <v>2</v>
      </c>
      <c r="F75" s="43">
        <f>[2]Химия!$F$147</f>
        <v>0</v>
      </c>
      <c r="G75" s="8">
        <f t="shared" si="6"/>
        <v>2</v>
      </c>
      <c r="H75" s="43"/>
      <c r="I75" s="292"/>
    </row>
    <row r="76" spans="1:9" ht="31.5" thickBot="1" x14ac:dyDescent="0.45">
      <c r="A76" s="407"/>
      <c r="B76" s="275" t="s">
        <v>64</v>
      </c>
      <c r="C76" s="412"/>
      <c r="D76" s="413"/>
      <c r="E76" s="276">
        <f>E77+E84+E90+E99+E106+E110+E114+E117+E134+E150+E157+E162+E169+E174+E179+E188+E193+E204+E210+E220+E226+E228+E230</f>
        <v>27.307000000000002</v>
      </c>
      <c r="F76" s="277"/>
      <c r="G76" s="278">
        <f t="shared" si="6"/>
        <v>27.307000000000002</v>
      </c>
      <c r="H76" s="277"/>
      <c r="I76" s="293"/>
    </row>
    <row r="77" spans="1:9" ht="19.5" thickBot="1" x14ac:dyDescent="0.35">
      <c r="A77" s="407"/>
      <c r="B77" s="121" t="s">
        <v>65</v>
      </c>
      <c r="C77" s="387"/>
      <c r="D77" s="388"/>
      <c r="E77" s="132">
        <f>SUM(E78:E83)</f>
        <v>4.25</v>
      </c>
      <c r="F77" s="259">
        <f>SUM(F78:F83)</f>
        <v>0</v>
      </c>
      <c r="G77" s="259">
        <f>E77-F77</f>
        <v>4.25</v>
      </c>
      <c r="H77" s="259"/>
      <c r="I77" s="280"/>
    </row>
    <row r="78" spans="1:9" x14ac:dyDescent="0.3">
      <c r="A78" s="407"/>
      <c r="B78" s="116" t="s">
        <v>467</v>
      </c>
      <c r="C78" s="269">
        <v>44467</v>
      </c>
      <c r="D78" s="10">
        <v>119</v>
      </c>
      <c r="E78" s="103">
        <v>0.6</v>
      </c>
      <c r="F78" s="40">
        <f>[1]Химия!$C$78</f>
        <v>0</v>
      </c>
      <c r="G78" s="261">
        <f t="shared" si="6"/>
        <v>0.6</v>
      </c>
      <c r="H78" s="40" t="s">
        <v>469</v>
      </c>
      <c r="I78" s="279" t="s">
        <v>430</v>
      </c>
    </row>
    <row r="79" spans="1:9" x14ac:dyDescent="0.3">
      <c r="A79" s="407"/>
      <c r="B79" s="18" t="s">
        <v>268</v>
      </c>
      <c r="C79" s="203">
        <v>44467</v>
      </c>
      <c r="D79" s="4">
        <v>119</v>
      </c>
      <c r="E79" s="100">
        <v>1.8</v>
      </c>
      <c r="F79" s="40">
        <f>[1]Химия!$C$79</f>
        <v>0</v>
      </c>
      <c r="G79" s="3">
        <f t="shared" si="6"/>
        <v>1.8</v>
      </c>
      <c r="H79" s="41" t="s">
        <v>469</v>
      </c>
      <c r="I79" s="251" t="s">
        <v>430</v>
      </c>
    </row>
    <row r="80" spans="1:9" x14ac:dyDescent="0.3">
      <c r="A80" s="407"/>
      <c r="B80" s="18" t="s">
        <v>506</v>
      </c>
      <c r="C80" s="203">
        <v>44467</v>
      </c>
      <c r="D80" s="4">
        <v>119</v>
      </c>
      <c r="E80" s="100">
        <v>0.25</v>
      </c>
      <c r="F80" s="40">
        <f>[1]Химия!$C$80</f>
        <v>0</v>
      </c>
      <c r="G80" s="3">
        <f t="shared" si="6"/>
        <v>0.25</v>
      </c>
      <c r="H80" s="41"/>
      <c r="I80" s="251" t="s">
        <v>430</v>
      </c>
    </row>
    <row r="81" spans="1:9" x14ac:dyDescent="0.3">
      <c r="A81" s="407"/>
      <c r="B81" s="18" t="s">
        <v>269</v>
      </c>
      <c r="C81" s="203">
        <v>44467</v>
      </c>
      <c r="D81" s="4">
        <v>119</v>
      </c>
      <c r="E81" s="100">
        <v>1.25</v>
      </c>
      <c r="F81" s="40">
        <f>[1]Химия!$C$81</f>
        <v>0</v>
      </c>
      <c r="G81" s="3">
        <f t="shared" si="6"/>
        <v>1.25</v>
      </c>
      <c r="H81" s="41" t="s">
        <v>469</v>
      </c>
      <c r="I81" s="251" t="s">
        <v>430</v>
      </c>
    </row>
    <row r="82" spans="1:9" x14ac:dyDescent="0.3">
      <c r="A82" s="407"/>
      <c r="B82" s="18" t="s">
        <v>437</v>
      </c>
      <c r="C82" s="203">
        <v>44467</v>
      </c>
      <c r="D82" s="4">
        <v>119</v>
      </c>
      <c r="E82" s="100">
        <v>0.25</v>
      </c>
      <c r="F82" s="40">
        <f>[1]Химия!$C$82</f>
        <v>0</v>
      </c>
      <c r="G82" s="3">
        <f t="shared" ref="G82:G83" si="7">E82-F82</f>
        <v>0.25</v>
      </c>
      <c r="H82" s="41"/>
      <c r="I82" s="251" t="s">
        <v>430</v>
      </c>
    </row>
    <row r="83" spans="1:9" ht="19.5" thickBot="1" x14ac:dyDescent="0.35">
      <c r="A83" s="407"/>
      <c r="B83" s="117" t="s">
        <v>270</v>
      </c>
      <c r="C83" s="254">
        <v>44467</v>
      </c>
      <c r="D83" s="15">
        <v>119</v>
      </c>
      <c r="E83" s="104">
        <v>0.1</v>
      </c>
      <c r="F83" s="40">
        <f>[1]Химия!$C$83</f>
        <v>0</v>
      </c>
      <c r="G83" s="255">
        <f t="shared" si="7"/>
        <v>0.1</v>
      </c>
      <c r="H83" s="38" t="s">
        <v>469</v>
      </c>
      <c r="I83" s="256" t="s">
        <v>431</v>
      </c>
    </row>
    <row r="84" spans="1:9" ht="19.5" thickBot="1" x14ac:dyDescent="0.35">
      <c r="A84" s="407"/>
      <c r="B84" s="302" t="s">
        <v>66</v>
      </c>
      <c r="C84" s="414"/>
      <c r="D84" s="415"/>
      <c r="E84" s="132">
        <f>SUM(E85:E89)</f>
        <v>0.60000000000000009</v>
      </c>
      <c r="F84" s="44">
        <f>SUM(F85:F89)</f>
        <v>0</v>
      </c>
      <c r="G84" s="259">
        <f>E84-F84</f>
        <v>0.60000000000000009</v>
      </c>
      <c r="H84" s="44"/>
      <c r="I84" s="280"/>
    </row>
    <row r="85" spans="1:9" x14ac:dyDescent="0.3">
      <c r="A85" s="407"/>
      <c r="B85" s="315" t="s">
        <v>456</v>
      </c>
      <c r="C85" s="310">
        <v>44467</v>
      </c>
      <c r="D85" s="311">
        <v>119</v>
      </c>
      <c r="E85" s="258">
        <v>0.05</v>
      </c>
      <c r="F85" s="40">
        <f>[1]Химия!$C$85</f>
        <v>0</v>
      </c>
      <c r="G85" s="258">
        <f>E85-F85</f>
        <v>0.05</v>
      </c>
      <c r="H85" s="319"/>
      <c r="I85" s="294" t="s">
        <v>430</v>
      </c>
    </row>
    <row r="86" spans="1:9" x14ac:dyDescent="0.3">
      <c r="A86" s="407"/>
      <c r="B86" s="263" t="s">
        <v>271</v>
      </c>
      <c r="C86" s="262">
        <v>44467</v>
      </c>
      <c r="D86" s="250">
        <v>119</v>
      </c>
      <c r="E86" s="250">
        <v>0.05</v>
      </c>
      <c r="F86" s="40">
        <f>[1]Химия!$C$86</f>
        <v>0</v>
      </c>
      <c r="G86" s="250">
        <f>E86-F86</f>
        <v>0.05</v>
      </c>
      <c r="H86" s="318" t="s">
        <v>469</v>
      </c>
      <c r="I86" s="295" t="s">
        <v>430</v>
      </c>
    </row>
    <row r="87" spans="1:9" x14ac:dyDescent="0.3">
      <c r="A87" s="407"/>
      <c r="B87" s="263" t="s">
        <v>272</v>
      </c>
      <c r="C87" s="262">
        <v>44467</v>
      </c>
      <c r="D87" s="250">
        <v>119</v>
      </c>
      <c r="E87" s="250">
        <v>0.2</v>
      </c>
      <c r="F87" s="40">
        <f>[1]Химия!$C$87</f>
        <v>0</v>
      </c>
      <c r="G87" s="250">
        <f>E87-F87</f>
        <v>0.2</v>
      </c>
      <c r="H87" s="318" t="s">
        <v>469</v>
      </c>
      <c r="I87" s="295" t="s">
        <v>430</v>
      </c>
    </row>
    <row r="88" spans="1:9" x14ac:dyDescent="0.3">
      <c r="A88" s="407"/>
      <c r="B88" s="263" t="s">
        <v>439</v>
      </c>
      <c r="C88" s="262">
        <v>44467</v>
      </c>
      <c r="D88" s="250">
        <v>119</v>
      </c>
      <c r="E88" s="250">
        <v>0.05</v>
      </c>
      <c r="F88" s="40">
        <f>[1]Химия!$C$88</f>
        <v>0</v>
      </c>
      <c r="G88" s="250">
        <f t="shared" ref="G88:G89" si="8">E88-F88</f>
        <v>0.05</v>
      </c>
      <c r="H88" s="318"/>
      <c r="I88" s="295" t="s">
        <v>430</v>
      </c>
    </row>
    <row r="89" spans="1:9" ht="19.5" thickBot="1" x14ac:dyDescent="0.35">
      <c r="A89" s="407"/>
      <c r="B89" s="312" t="s">
        <v>438</v>
      </c>
      <c r="C89" s="313">
        <v>44467</v>
      </c>
      <c r="D89" s="314">
        <v>119</v>
      </c>
      <c r="E89" s="274">
        <v>0.25</v>
      </c>
      <c r="F89" s="336">
        <f>[1]Химия!$C$89</f>
        <v>0</v>
      </c>
      <c r="G89" s="274">
        <f t="shared" si="8"/>
        <v>0.25</v>
      </c>
      <c r="H89" s="320"/>
      <c r="I89" s="296" t="s">
        <v>430</v>
      </c>
    </row>
    <row r="90" spans="1:9" ht="19.5" thickBot="1" x14ac:dyDescent="0.35">
      <c r="A90" s="407"/>
      <c r="B90" s="303" t="s">
        <v>67</v>
      </c>
      <c r="C90" s="391"/>
      <c r="D90" s="416"/>
      <c r="E90" s="132">
        <f>SUM(E91:E98)</f>
        <v>0.42000000000000004</v>
      </c>
      <c r="F90" s="44">
        <f>SUM(F91:F98)</f>
        <v>0</v>
      </c>
      <c r="G90" s="259">
        <f>E90-F90</f>
        <v>0.42000000000000004</v>
      </c>
      <c r="H90" s="44"/>
      <c r="I90" s="280"/>
    </row>
    <row r="91" spans="1:9" x14ac:dyDescent="0.3">
      <c r="A91" s="407"/>
      <c r="B91" s="116" t="s">
        <v>275</v>
      </c>
      <c r="C91" s="203">
        <v>44467</v>
      </c>
      <c r="D91" s="4">
        <v>119</v>
      </c>
      <c r="E91" s="103">
        <v>0.02</v>
      </c>
      <c r="F91" s="40">
        <f>[1]Химия!$C$91</f>
        <v>0</v>
      </c>
      <c r="G91" s="261">
        <f>E91-F91</f>
        <v>0.02</v>
      </c>
      <c r="H91" s="40"/>
      <c r="I91" s="279" t="s">
        <v>431</v>
      </c>
    </row>
    <row r="92" spans="1:9" x14ac:dyDescent="0.3">
      <c r="A92" s="407"/>
      <c r="B92" s="18" t="s">
        <v>276</v>
      </c>
      <c r="C92" s="203">
        <v>44467</v>
      </c>
      <c r="D92" s="4">
        <v>119</v>
      </c>
      <c r="E92" s="100">
        <v>0.1</v>
      </c>
      <c r="F92" s="40">
        <f>[1]Химия!$C$92</f>
        <v>0</v>
      </c>
      <c r="G92" s="3">
        <f>E92-F92</f>
        <v>0.1</v>
      </c>
      <c r="H92" s="41" t="s">
        <v>469</v>
      </c>
      <c r="I92" s="251" t="s">
        <v>430</v>
      </c>
    </row>
    <row r="93" spans="1:9" x14ac:dyDescent="0.3">
      <c r="A93" s="407"/>
      <c r="B93" s="18" t="s">
        <v>477</v>
      </c>
      <c r="C93" s="203">
        <v>44467</v>
      </c>
      <c r="D93" s="4">
        <v>119</v>
      </c>
      <c r="E93" s="100">
        <v>0.05</v>
      </c>
      <c r="F93" s="40">
        <f>[1]Химия!$C$93</f>
        <v>0</v>
      </c>
      <c r="G93" s="3">
        <f t="shared" ref="G93:G98" si="9">E93-F93</f>
        <v>0.05</v>
      </c>
      <c r="H93" s="41" t="s">
        <v>469</v>
      </c>
      <c r="I93" s="251" t="s">
        <v>431</v>
      </c>
    </row>
    <row r="94" spans="1:9" x14ac:dyDescent="0.3">
      <c r="A94" s="407"/>
      <c r="B94" s="18" t="s">
        <v>278</v>
      </c>
      <c r="C94" s="203">
        <v>44467</v>
      </c>
      <c r="D94" s="4">
        <v>119</v>
      </c>
      <c r="E94" s="100">
        <v>0.1</v>
      </c>
      <c r="F94" s="40">
        <f>[1]Химия!$C$94</f>
        <v>0</v>
      </c>
      <c r="G94" s="3">
        <f t="shared" si="9"/>
        <v>0.1</v>
      </c>
      <c r="H94" s="41" t="s">
        <v>469</v>
      </c>
      <c r="I94" s="251" t="s">
        <v>430</v>
      </c>
    </row>
    <row r="95" spans="1:9" x14ac:dyDescent="0.3">
      <c r="A95" s="407"/>
      <c r="B95" s="18" t="s">
        <v>464</v>
      </c>
      <c r="C95" s="203">
        <v>44467</v>
      </c>
      <c r="D95" s="4">
        <v>119</v>
      </c>
      <c r="E95" s="100">
        <v>0.01</v>
      </c>
      <c r="F95" s="40">
        <f>[1]Химия!$C$95</f>
        <v>0</v>
      </c>
      <c r="G95" s="3">
        <f t="shared" si="9"/>
        <v>0.01</v>
      </c>
      <c r="H95" s="41"/>
      <c r="I95" s="251" t="s">
        <v>431</v>
      </c>
    </row>
    <row r="96" spans="1:9" x14ac:dyDescent="0.3">
      <c r="A96" s="407"/>
      <c r="B96" s="18" t="s">
        <v>505</v>
      </c>
      <c r="C96" s="203">
        <v>44467</v>
      </c>
      <c r="D96" s="4">
        <v>119</v>
      </c>
      <c r="E96" s="100">
        <v>0.02</v>
      </c>
      <c r="F96" s="40">
        <f>[1]Химия!$C$96</f>
        <v>0</v>
      </c>
      <c r="G96" s="3">
        <f t="shared" si="9"/>
        <v>0.02</v>
      </c>
      <c r="H96" s="41"/>
      <c r="I96" s="251" t="s">
        <v>431</v>
      </c>
    </row>
    <row r="97" spans="1:9" x14ac:dyDescent="0.3">
      <c r="A97" s="407"/>
      <c r="B97" s="18" t="s">
        <v>504</v>
      </c>
      <c r="C97" s="203">
        <v>44467</v>
      </c>
      <c r="D97" s="4">
        <v>119</v>
      </c>
      <c r="E97" s="100">
        <v>0.02</v>
      </c>
      <c r="F97" s="40">
        <f>[1]Химия!$C$97</f>
        <v>0</v>
      </c>
      <c r="G97" s="3">
        <f t="shared" si="9"/>
        <v>0.02</v>
      </c>
      <c r="H97" s="41"/>
      <c r="I97" s="251" t="s">
        <v>431</v>
      </c>
    </row>
    <row r="98" spans="1:9" ht="19.5" thickBot="1" x14ac:dyDescent="0.35">
      <c r="A98" s="407"/>
      <c r="B98" s="117" t="s">
        <v>281</v>
      </c>
      <c r="C98" s="254">
        <v>44467</v>
      </c>
      <c r="D98" s="15">
        <v>119</v>
      </c>
      <c r="E98" s="104">
        <v>0.1</v>
      </c>
      <c r="F98" s="40">
        <f>[1]Химия!$C$98</f>
        <v>0</v>
      </c>
      <c r="G98" s="255">
        <f t="shared" si="9"/>
        <v>0.1</v>
      </c>
      <c r="H98" s="38" t="s">
        <v>469</v>
      </c>
      <c r="I98" s="256" t="s">
        <v>431</v>
      </c>
    </row>
    <row r="99" spans="1:9" ht="19.5" thickBot="1" x14ac:dyDescent="0.35">
      <c r="A99" s="407"/>
      <c r="B99" s="119" t="s">
        <v>422</v>
      </c>
      <c r="C99" s="187"/>
      <c r="D99" s="44"/>
      <c r="E99" s="132">
        <f>SUM(E100:E105)</f>
        <v>0.16</v>
      </c>
      <c r="F99" s="259">
        <f>SUM(F100:F105)</f>
        <v>0</v>
      </c>
      <c r="G99" s="21">
        <f>E99-F99</f>
        <v>0.16</v>
      </c>
      <c r="H99" s="161"/>
      <c r="I99" s="280"/>
    </row>
    <row r="100" spans="1:9" x14ac:dyDescent="0.3">
      <c r="A100" s="407"/>
      <c r="B100" s="253" t="s">
        <v>500</v>
      </c>
      <c r="C100" s="344">
        <v>44467</v>
      </c>
      <c r="D100" s="337">
        <v>119</v>
      </c>
      <c r="E100" s="349">
        <v>0.01</v>
      </c>
      <c r="F100" s="40">
        <f>[1]Химия!$C$100</f>
        <v>0</v>
      </c>
      <c r="G100" s="258">
        <f t="shared" ref="G100:G105" si="10">E100-F100</f>
        <v>0.01</v>
      </c>
      <c r="H100" s="319"/>
      <c r="I100" s="294" t="s">
        <v>431</v>
      </c>
    </row>
    <row r="101" spans="1:9" x14ac:dyDescent="0.3">
      <c r="A101" s="407"/>
      <c r="B101" s="342" t="s">
        <v>501</v>
      </c>
      <c r="C101" s="345">
        <v>44467</v>
      </c>
      <c r="D101" s="338">
        <v>119</v>
      </c>
      <c r="E101" s="350">
        <v>0.02</v>
      </c>
      <c r="F101" s="40">
        <f>[1]Химия!$C$101</f>
        <v>0</v>
      </c>
      <c r="G101" s="250">
        <f t="shared" si="10"/>
        <v>0.02</v>
      </c>
      <c r="H101" s="318"/>
      <c r="I101" s="295" t="s">
        <v>431</v>
      </c>
    </row>
    <row r="102" spans="1:9" x14ac:dyDescent="0.3">
      <c r="A102" s="407"/>
      <c r="B102" s="342" t="s">
        <v>481</v>
      </c>
      <c r="C102" s="345">
        <v>44467</v>
      </c>
      <c r="D102" s="338">
        <v>119</v>
      </c>
      <c r="E102" s="350">
        <v>0.05</v>
      </c>
      <c r="F102" s="40">
        <f>[1]Химия!$C$102</f>
        <v>0</v>
      </c>
      <c r="G102" s="250">
        <f t="shared" si="10"/>
        <v>0.05</v>
      </c>
      <c r="H102" s="318" t="s">
        <v>469</v>
      </c>
      <c r="I102" s="295" t="s">
        <v>432</v>
      </c>
    </row>
    <row r="103" spans="1:9" x14ac:dyDescent="0.3">
      <c r="A103" s="407"/>
      <c r="B103" s="342" t="s">
        <v>503</v>
      </c>
      <c r="C103" s="345">
        <v>44467</v>
      </c>
      <c r="D103" s="338">
        <v>119</v>
      </c>
      <c r="E103" s="350">
        <v>0.02</v>
      </c>
      <c r="F103" s="40">
        <f>[1]Химия!$C$103</f>
        <v>0</v>
      </c>
      <c r="G103" s="250">
        <f t="shared" si="10"/>
        <v>0.02</v>
      </c>
      <c r="H103" s="318"/>
      <c r="I103" s="295" t="s">
        <v>431</v>
      </c>
    </row>
    <row r="104" spans="1:9" x14ac:dyDescent="0.3">
      <c r="A104" s="407"/>
      <c r="B104" s="342" t="s">
        <v>502</v>
      </c>
      <c r="C104" s="345">
        <v>44467</v>
      </c>
      <c r="D104" s="338">
        <v>119</v>
      </c>
      <c r="E104" s="350">
        <v>0.01</v>
      </c>
      <c r="F104" s="40">
        <f>[1]Химия!$C$104</f>
        <v>0</v>
      </c>
      <c r="G104" s="250">
        <f t="shared" si="10"/>
        <v>0.01</v>
      </c>
      <c r="H104" s="318"/>
      <c r="I104" s="295" t="s">
        <v>431</v>
      </c>
    </row>
    <row r="105" spans="1:9" ht="19.5" thickBot="1" x14ac:dyDescent="0.35">
      <c r="A105" s="407"/>
      <c r="B105" s="348" t="s">
        <v>482</v>
      </c>
      <c r="C105" s="346">
        <v>44467</v>
      </c>
      <c r="D105" s="339">
        <v>119</v>
      </c>
      <c r="E105" s="351">
        <v>0.05</v>
      </c>
      <c r="F105" s="40">
        <f>[1]Химия!$C$105</f>
        <v>0</v>
      </c>
      <c r="G105" s="274">
        <f t="shared" si="10"/>
        <v>0.05</v>
      </c>
      <c r="H105" s="320" t="s">
        <v>469</v>
      </c>
      <c r="I105" s="296" t="s">
        <v>431</v>
      </c>
    </row>
    <row r="106" spans="1:9" ht="19.5" thickBot="1" x14ac:dyDescent="0.35">
      <c r="A106" s="407"/>
      <c r="B106" s="121" t="s">
        <v>68</v>
      </c>
      <c r="C106" s="387"/>
      <c r="D106" s="388"/>
      <c r="E106" s="132">
        <f>E107+E108+E109</f>
        <v>7.0000000000000007E-2</v>
      </c>
      <c r="F106" s="44">
        <f>F107+F108+F109</f>
        <v>0</v>
      </c>
      <c r="G106" s="259">
        <f t="shared" ref="G106:G119" si="11">E106-F106</f>
        <v>7.0000000000000007E-2</v>
      </c>
      <c r="H106" s="44"/>
      <c r="I106" s="280"/>
    </row>
    <row r="107" spans="1:9" x14ac:dyDescent="0.3">
      <c r="A107" s="407"/>
      <c r="B107" s="116" t="s">
        <v>479</v>
      </c>
      <c r="C107" s="269">
        <v>44467</v>
      </c>
      <c r="D107" s="10">
        <v>119</v>
      </c>
      <c r="E107" s="103">
        <v>0.01</v>
      </c>
      <c r="F107" s="40">
        <f>[1]Химия!$C$107</f>
        <v>0</v>
      </c>
      <c r="G107" s="261">
        <f t="shared" si="11"/>
        <v>0.01</v>
      </c>
      <c r="H107" s="40" t="s">
        <v>469</v>
      </c>
      <c r="I107" s="279" t="s">
        <v>432</v>
      </c>
    </row>
    <row r="108" spans="1:9" x14ac:dyDescent="0.3">
      <c r="A108" s="407"/>
      <c r="B108" s="18" t="s">
        <v>480</v>
      </c>
      <c r="C108" s="203">
        <v>44467</v>
      </c>
      <c r="D108" s="4">
        <v>119</v>
      </c>
      <c r="E108" s="100">
        <v>0.04</v>
      </c>
      <c r="F108" s="40">
        <f>[1]Химия!$C$108</f>
        <v>0</v>
      </c>
      <c r="G108" s="3">
        <f t="shared" si="11"/>
        <v>0.04</v>
      </c>
      <c r="H108" s="41" t="s">
        <v>469</v>
      </c>
      <c r="I108" s="251" t="s">
        <v>432</v>
      </c>
    </row>
    <row r="109" spans="1:9" ht="19.5" thickBot="1" x14ac:dyDescent="0.35">
      <c r="A109" s="407"/>
      <c r="B109" s="117" t="s">
        <v>478</v>
      </c>
      <c r="C109" s="254">
        <v>44467</v>
      </c>
      <c r="D109" s="15">
        <v>119</v>
      </c>
      <c r="E109" s="104">
        <v>0.02</v>
      </c>
      <c r="F109" s="40">
        <f>[1]Химия!$C$109</f>
        <v>0</v>
      </c>
      <c r="G109" s="255">
        <f t="shared" si="11"/>
        <v>0.02</v>
      </c>
      <c r="H109" s="38" t="s">
        <v>469</v>
      </c>
      <c r="I109" s="256" t="s">
        <v>432</v>
      </c>
    </row>
    <row r="110" spans="1:9" ht="19.5" thickBot="1" x14ac:dyDescent="0.35">
      <c r="A110" s="407"/>
      <c r="B110" s="121" t="s">
        <v>69</v>
      </c>
      <c r="C110" s="387"/>
      <c r="D110" s="388"/>
      <c r="E110" s="132">
        <f>E111+E112+E113</f>
        <v>0.15000000000000002</v>
      </c>
      <c r="F110" s="44">
        <f>F111+F112+F113</f>
        <v>0</v>
      </c>
      <c r="G110" s="259">
        <f t="shared" si="11"/>
        <v>0.15000000000000002</v>
      </c>
      <c r="H110" s="44"/>
      <c r="I110" s="280"/>
    </row>
    <row r="111" spans="1:9" x14ac:dyDescent="0.3">
      <c r="A111" s="407"/>
      <c r="B111" s="116" t="s">
        <v>483</v>
      </c>
      <c r="C111" s="269">
        <v>44467</v>
      </c>
      <c r="D111" s="10">
        <v>119</v>
      </c>
      <c r="E111" s="103">
        <v>0.05</v>
      </c>
      <c r="F111" s="40">
        <f>[1]Химия!$C$111</f>
        <v>0</v>
      </c>
      <c r="G111" s="261">
        <f t="shared" si="11"/>
        <v>0.05</v>
      </c>
      <c r="H111" s="40" t="s">
        <v>469</v>
      </c>
      <c r="I111" s="279" t="s">
        <v>435</v>
      </c>
    </row>
    <row r="112" spans="1:9" x14ac:dyDescent="0.3">
      <c r="A112" s="407"/>
      <c r="B112" s="18" t="s">
        <v>286</v>
      </c>
      <c r="C112" s="203">
        <v>44467</v>
      </c>
      <c r="D112" s="4">
        <v>119</v>
      </c>
      <c r="E112" s="100">
        <v>0.05</v>
      </c>
      <c r="F112" s="40">
        <f>[1]Химия!$C$112</f>
        <v>0</v>
      </c>
      <c r="G112" s="3">
        <f t="shared" si="11"/>
        <v>0.05</v>
      </c>
      <c r="H112" s="41" t="s">
        <v>469</v>
      </c>
      <c r="I112" s="251" t="s">
        <v>435</v>
      </c>
    </row>
    <row r="113" spans="1:9" ht="19.5" thickBot="1" x14ac:dyDescent="0.35">
      <c r="A113" s="407"/>
      <c r="B113" s="117" t="s">
        <v>484</v>
      </c>
      <c r="C113" s="254">
        <v>44467</v>
      </c>
      <c r="D113" s="15">
        <v>119</v>
      </c>
      <c r="E113" s="104">
        <v>0.05</v>
      </c>
      <c r="F113" s="40">
        <f>[1]Химия!$C$113</f>
        <v>0</v>
      </c>
      <c r="G113" s="255">
        <f t="shared" si="11"/>
        <v>0.05</v>
      </c>
      <c r="H113" s="38" t="s">
        <v>469</v>
      </c>
      <c r="I113" s="256" t="s">
        <v>430</v>
      </c>
    </row>
    <row r="114" spans="1:9" ht="19.5" thickBot="1" x14ac:dyDescent="0.35">
      <c r="A114" s="407"/>
      <c r="B114" s="121" t="s">
        <v>70</v>
      </c>
      <c r="C114" s="387"/>
      <c r="D114" s="388"/>
      <c r="E114" s="132">
        <f>E115+E116</f>
        <v>7.6999999999999999E-2</v>
      </c>
      <c r="F114" s="44">
        <f>F115+F116</f>
        <v>0</v>
      </c>
      <c r="G114" s="259">
        <f t="shared" si="11"/>
        <v>7.6999999999999999E-2</v>
      </c>
      <c r="H114" s="44"/>
      <c r="I114" s="280"/>
    </row>
    <row r="115" spans="1:9" x14ac:dyDescent="0.3">
      <c r="A115" s="407"/>
      <c r="B115" s="116" t="s">
        <v>423</v>
      </c>
      <c r="C115" s="269">
        <v>44467</v>
      </c>
      <c r="D115" s="10">
        <v>119</v>
      </c>
      <c r="E115" s="103">
        <v>0.05</v>
      </c>
      <c r="F115" s="40">
        <f>[1]Химия!$C$115</f>
        <v>0</v>
      </c>
      <c r="G115" s="261">
        <f t="shared" si="11"/>
        <v>0.05</v>
      </c>
      <c r="H115" s="40" t="s">
        <v>469</v>
      </c>
      <c r="I115" s="279" t="s">
        <v>430</v>
      </c>
    </row>
    <row r="116" spans="1:9" ht="19.5" thickBot="1" x14ac:dyDescent="0.35">
      <c r="A116" s="407"/>
      <c r="B116" s="117" t="s">
        <v>289</v>
      </c>
      <c r="C116" s="254">
        <v>44467</v>
      </c>
      <c r="D116" s="15">
        <v>119</v>
      </c>
      <c r="E116" s="104">
        <v>2.7E-2</v>
      </c>
      <c r="F116" s="40">
        <f>[1]Химия!$C$116</f>
        <v>0</v>
      </c>
      <c r="G116" s="255">
        <f t="shared" si="11"/>
        <v>2.7E-2</v>
      </c>
      <c r="H116" s="38" t="s">
        <v>470</v>
      </c>
      <c r="I116" s="256" t="s">
        <v>430</v>
      </c>
    </row>
    <row r="117" spans="1:9" ht="19.5" thickBot="1" x14ac:dyDescent="0.35">
      <c r="A117" s="407"/>
      <c r="B117" s="121" t="s">
        <v>71</v>
      </c>
      <c r="C117" s="387"/>
      <c r="D117" s="388"/>
      <c r="E117" s="132">
        <f>SUM(E118:E133)</f>
        <v>1.1000000000000003</v>
      </c>
      <c r="F117" s="44">
        <f>SUM(F118:F133)</f>
        <v>0</v>
      </c>
      <c r="G117" s="259">
        <f t="shared" si="11"/>
        <v>1.1000000000000003</v>
      </c>
      <c r="H117" s="44"/>
      <c r="I117" s="280"/>
    </row>
    <row r="118" spans="1:9" x14ac:dyDescent="0.3">
      <c r="A118" s="407"/>
      <c r="B118" s="116" t="s">
        <v>443</v>
      </c>
      <c r="C118" s="269">
        <v>44467</v>
      </c>
      <c r="D118" s="10">
        <v>119</v>
      </c>
      <c r="E118" s="103">
        <v>0.05</v>
      </c>
      <c r="F118" s="40">
        <f>[1]Химия!$C$118</f>
        <v>0</v>
      </c>
      <c r="G118" s="261">
        <f t="shared" si="11"/>
        <v>0.05</v>
      </c>
      <c r="H118" s="40"/>
      <c r="I118" s="279" t="s">
        <v>431</v>
      </c>
    </row>
    <row r="119" spans="1:9" x14ac:dyDescent="0.3">
      <c r="A119" s="407"/>
      <c r="B119" s="18" t="s">
        <v>444</v>
      </c>
      <c r="C119" s="203">
        <v>44467</v>
      </c>
      <c r="D119" s="4">
        <v>119</v>
      </c>
      <c r="E119" s="100">
        <v>0.05</v>
      </c>
      <c r="F119" s="40">
        <f>[1]Химия!$C$119</f>
        <v>0</v>
      </c>
      <c r="G119" s="3">
        <f t="shared" si="11"/>
        <v>0.05</v>
      </c>
      <c r="H119" s="41"/>
      <c r="I119" s="251" t="s">
        <v>431</v>
      </c>
    </row>
    <row r="120" spans="1:9" x14ac:dyDescent="0.3">
      <c r="A120" s="407"/>
      <c r="B120" s="18" t="s">
        <v>445</v>
      </c>
      <c r="C120" s="203">
        <v>44467</v>
      </c>
      <c r="D120" s="4">
        <v>119</v>
      </c>
      <c r="E120" s="100">
        <v>0.15</v>
      </c>
      <c r="F120" s="40">
        <f>[1]Химия!$C$120</f>
        <v>0</v>
      </c>
      <c r="G120" s="3">
        <f t="shared" ref="G120:G133" si="12">E120-F120</f>
        <v>0.15</v>
      </c>
      <c r="H120" s="41"/>
      <c r="I120" s="251" t="s">
        <v>430</v>
      </c>
    </row>
    <row r="121" spans="1:9" x14ac:dyDescent="0.3">
      <c r="A121" s="407"/>
      <c r="B121" s="18" t="s">
        <v>486</v>
      </c>
      <c r="C121" s="203">
        <v>44467</v>
      </c>
      <c r="D121" s="4">
        <v>119</v>
      </c>
      <c r="E121" s="100">
        <v>0.05</v>
      </c>
      <c r="F121" s="40">
        <f>[1]Химия!$C$121</f>
        <v>0</v>
      </c>
      <c r="G121" s="3">
        <f t="shared" si="12"/>
        <v>0.05</v>
      </c>
      <c r="H121" s="41"/>
      <c r="I121" s="251" t="s">
        <v>431</v>
      </c>
    </row>
    <row r="122" spans="1:9" x14ac:dyDescent="0.3">
      <c r="A122" s="407"/>
      <c r="B122" s="18" t="s">
        <v>294</v>
      </c>
      <c r="C122" s="203">
        <v>44467</v>
      </c>
      <c r="D122" s="4">
        <v>119</v>
      </c>
      <c r="E122" s="100">
        <v>0.1</v>
      </c>
      <c r="F122" s="40">
        <f>[1]Химия!$C$122</f>
        <v>0</v>
      </c>
      <c r="G122" s="3">
        <f t="shared" si="12"/>
        <v>0.1</v>
      </c>
      <c r="H122" s="41" t="s">
        <v>469</v>
      </c>
      <c r="I122" s="251" t="s">
        <v>431</v>
      </c>
    </row>
    <row r="123" spans="1:9" x14ac:dyDescent="0.3">
      <c r="A123" s="407"/>
      <c r="B123" s="18" t="s">
        <v>295</v>
      </c>
      <c r="C123" s="203">
        <v>44467</v>
      </c>
      <c r="D123" s="4">
        <v>119</v>
      </c>
      <c r="E123" s="100">
        <v>0.1</v>
      </c>
      <c r="F123" s="40">
        <f>[1]Химия!$C$123</f>
        <v>0</v>
      </c>
      <c r="G123" s="3">
        <f t="shared" si="12"/>
        <v>0.1</v>
      </c>
      <c r="H123" s="41" t="s">
        <v>469</v>
      </c>
      <c r="I123" s="251" t="s">
        <v>431</v>
      </c>
    </row>
    <row r="124" spans="1:9" x14ac:dyDescent="0.3">
      <c r="A124" s="407"/>
      <c r="B124" s="18" t="s">
        <v>442</v>
      </c>
      <c r="C124" s="203">
        <v>44467</v>
      </c>
      <c r="D124" s="4">
        <v>119</v>
      </c>
      <c r="E124" s="100">
        <v>0.1</v>
      </c>
      <c r="F124" s="40">
        <f>[1]Химия!$C$124</f>
        <v>0</v>
      </c>
      <c r="G124" s="3">
        <f t="shared" si="12"/>
        <v>0.1</v>
      </c>
      <c r="H124" s="41"/>
      <c r="I124" s="251" t="s">
        <v>430</v>
      </c>
    </row>
    <row r="125" spans="1:9" x14ac:dyDescent="0.3">
      <c r="A125" s="407"/>
      <c r="B125" s="18" t="s">
        <v>441</v>
      </c>
      <c r="C125" s="203">
        <v>44467</v>
      </c>
      <c r="D125" s="4">
        <v>119</v>
      </c>
      <c r="E125" s="100">
        <v>0.05</v>
      </c>
      <c r="F125" s="40">
        <f>[1]Химия!$C$125</f>
        <v>0</v>
      </c>
      <c r="G125" s="3">
        <f t="shared" si="12"/>
        <v>0.05</v>
      </c>
      <c r="H125" s="41"/>
      <c r="I125" s="251" t="s">
        <v>431</v>
      </c>
    </row>
    <row r="126" spans="1:9" x14ac:dyDescent="0.3">
      <c r="A126" s="407"/>
      <c r="B126" s="18" t="s">
        <v>298</v>
      </c>
      <c r="C126" s="203">
        <v>44467</v>
      </c>
      <c r="D126" s="4">
        <v>119</v>
      </c>
      <c r="E126" s="100">
        <v>0.1</v>
      </c>
      <c r="F126" s="40">
        <f>[1]Химия!$C$126</f>
        <v>0</v>
      </c>
      <c r="G126" s="3">
        <f t="shared" si="12"/>
        <v>0.1</v>
      </c>
      <c r="H126" s="41" t="s">
        <v>469</v>
      </c>
      <c r="I126" s="251" t="s">
        <v>431</v>
      </c>
    </row>
    <row r="127" spans="1:9" x14ac:dyDescent="0.3">
      <c r="A127" s="407"/>
      <c r="B127" s="18" t="s">
        <v>460</v>
      </c>
      <c r="C127" s="203">
        <v>44467</v>
      </c>
      <c r="D127" s="4">
        <v>119</v>
      </c>
      <c r="E127" s="100">
        <v>0.05</v>
      </c>
      <c r="F127" s="40">
        <f>[1]Химия!$C$127</f>
        <v>0</v>
      </c>
      <c r="G127" s="3">
        <f t="shared" si="12"/>
        <v>0.05</v>
      </c>
      <c r="H127" s="41"/>
      <c r="I127" s="251" t="s">
        <v>431</v>
      </c>
    </row>
    <row r="128" spans="1:9" x14ac:dyDescent="0.3">
      <c r="A128" s="407"/>
      <c r="B128" s="18" t="s">
        <v>485</v>
      </c>
      <c r="C128" s="203">
        <v>44467</v>
      </c>
      <c r="D128" s="4">
        <v>119</v>
      </c>
      <c r="E128" s="100">
        <v>0.05</v>
      </c>
      <c r="F128" s="40">
        <f>[1]Химия!$C$128</f>
        <v>0</v>
      </c>
      <c r="G128" s="3">
        <f t="shared" si="12"/>
        <v>0.05</v>
      </c>
      <c r="H128" s="41"/>
      <c r="I128" s="251" t="s">
        <v>431</v>
      </c>
    </row>
    <row r="129" spans="1:9" x14ac:dyDescent="0.3">
      <c r="A129" s="407"/>
      <c r="B129" s="18" t="s">
        <v>453</v>
      </c>
      <c r="C129" s="203">
        <v>44467</v>
      </c>
      <c r="D129" s="4">
        <v>119</v>
      </c>
      <c r="E129" s="100">
        <v>0.05</v>
      </c>
      <c r="F129" s="40">
        <f>[1]Химия!$C$129</f>
        <v>0</v>
      </c>
      <c r="G129" s="3">
        <f t="shared" si="12"/>
        <v>0.05</v>
      </c>
      <c r="H129" s="41"/>
      <c r="I129" s="251" t="s">
        <v>431</v>
      </c>
    </row>
    <row r="130" spans="1:9" x14ac:dyDescent="0.3">
      <c r="A130" s="407"/>
      <c r="B130" s="18" t="s">
        <v>454</v>
      </c>
      <c r="C130" s="203">
        <v>44467</v>
      </c>
      <c r="D130" s="4">
        <v>119</v>
      </c>
      <c r="E130" s="100">
        <v>0.05</v>
      </c>
      <c r="F130" s="40">
        <f>[1]Химия!$C$130</f>
        <v>0</v>
      </c>
      <c r="G130" s="3">
        <f t="shared" si="12"/>
        <v>0.05</v>
      </c>
      <c r="H130" s="41"/>
      <c r="I130" s="251" t="s">
        <v>431</v>
      </c>
    </row>
    <row r="131" spans="1:9" x14ac:dyDescent="0.3">
      <c r="A131" s="407"/>
      <c r="B131" s="18" t="s">
        <v>301</v>
      </c>
      <c r="C131" s="203">
        <v>44467</v>
      </c>
      <c r="D131" s="4">
        <v>119</v>
      </c>
      <c r="E131" s="100">
        <v>0.05</v>
      </c>
      <c r="F131" s="40">
        <f>[1]Химия!$C$131</f>
        <v>0</v>
      </c>
      <c r="G131" s="3">
        <f t="shared" si="12"/>
        <v>0.05</v>
      </c>
      <c r="H131" s="41" t="s">
        <v>469</v>
      </c>
      <c r="I131" s="251" t="s">
        <v>430</v>
      </c>
    </row>
    <row r="132" spans="1:9" x14ac:dyDescent="0.3">
      <c r="A132" s="407"/>
      <c r="B132" s="18" t="s">
        <v>440</v>
      </c>
      <c r="C132" s="203">
        <v>44467</v>
      </c>
      <c r="D132" s="4">
        <v>119</v>
      </c>
      <c r="E132" s="100">
        <v>0.05</v>
      </c>
      <c r="F132" s="40">
        <f>[1]Химия!$C$132</f>
        <v>0</v>
      </c>
      <c r="G132" s="3">
        <f>E132-F132</f>
        <v>0.05</v>
      </c>
      <c r="H132" s="41"/>
      <c r="I132" s="251" t="s">
        <v>431</v>
      </c>
    </row>
    <row r="133" spans="1:9" ht="19.5" thickBot="1" x14ac:dyDescent="0.35">
      <c r="A133" s="407"/>
      <c r="B133" s="117" t="s">
        <v>303</v>
      </c>
      <c r="C133" s="254">
        <v>44467</v>
      </c>
      <c r="D133" s="15">
        <v>119</v>
      </c>
      <c r="E133" s="104">
        <v>0.05</v>
      </c>
      <c r="F133" s="336">
        <f>[1]Химия!$C$133</f>
        <v>0</v>
      </c>
      <c r="G133" s="255">
        <f t="shared" si="12"/>
        <v>0.05</v>
      </c>
      <c r="H133" s="38" t="s">
        <v>469</v>
      </c>
      <c r="I133" s="256" t="s">
        <v>430</v>
      </c>
    </row>
    <row r="134" spans="1:9" ht="19.5" thickBot="1" x14ac:dyDescent="0.35">
      <c r="A134" s="407"/>
      <c r="B134" s="302" t="s">
        <v>72</v>
      </c>
      <c r="C134" s="387"/>
      <c r="D134" s="388"/>
      <c r="E134" s="132">
        <f>SUM(E135:E149)</f>
        <v>0.85000000000000031</v>
      </c>
      <c r="F134" s="44">
        <f>SUM(F135:F149)</f>
        <v>0</v>
      </c>
      <c r="G134" s="259">
        <f>E134-F134</f>
        <v>0.85000000000000031</v>
      </c>
      <c r="H134" s="44"/>
      <c r="I134" s="280"/>
    </row>
    <row r="135" spans="1:9" x14ac:dyDescent="0.3">
      <c r="A135" s="407"/>
      <c r="B135" s="304" t="s">
        <v>448</v>
      </c>
      <c r="C135" s="299">
        <v>44467</v>
      </c>
      <c r="D135" s="40">
        <v>119</v>
      </c>
      <c r="E135" s="176">
        <v>0.05</v>
      </c>
      <c r="F135" s="40">
        <f>[1]Химия!$C$135</f>
        <v>0</v>
      </c>
      <c r="G135" s="261">
        <f>E135-F135</f>
        <v>0.05</v>
      </c>
      <c r="H135" s="40"/>
      <c r="I135" s="279" t="s">
        <v>431</v>
      </c>
    </row>
    <row r="136" spans="1:9" x14ac:dyDescent="0.3">
      <c r="A136" s="407"/>
      <c r="B136" s="305" t="s">
        <v>449</v>
      </c>
      <c r="C136" s="300">
        <v>44467</v>
      </c>
      <c r="D136" s="41">
        <v>119</v>
      </c>
      <c r="E136" s="108">
        <v>0.05</v>
      </c>
      <c r="F136" s="40">
        <f>[1]Химия!$C$136</f>
        <v>0</v>
      </c>
      <c r="G136" s="3">
        <f>E136-F136</f>
        <v>0.05</v>
      </c>
      <c r="H136" s="41"/>
      <c r="I136" s="251" t="s">
        <v>431</v>
      </c>
    </row>
    <row r="137" spans="1:9" x14ac:dyDescent="0.3">
      <c r="A137" s="407"/>
      <c r="B137" s="305" t="s">
        <v>487</v>
      </c>
      <c r="C137" s="300">
        <v>44467</v>
      </c>
      <c r="D137" s="41">
        <v>119</v>
      </c>
      <c r="E137" s="108">
        <v>0.05</v>
      </c>
      <c r="F137" s="40">
        <f>[1]Химия!$C$137</f>
        <v>0</v>
      </c>
      <c r="G137" s="3">
        <f t="shared" ref="G137:G149" si="13">E137-F137</f>
        <v>0.05</v>
      </c>
      <c r="H137" s="41"/>
      <c r="I137" s="251" t="s">
        <v>431</v>
      </c>
    </row>
    <row r="138" spans="1:9" x14ac:dyDescent="0.3">
      <c r="A138" s="407"/>
      <c r="B138" s="305" t="s">
        <v>499</v>
      </c>
      <c r="C138" s="300">
        <v>44467</v>
      </c>
      <c r="D138" s="41">
        <v>119</v>
      </c>
      <c r="E138" s="108">
        <v>0.05</v>
      </c>
      <c r="F138" s="40">
        <f>[1]Химия!$C$138</f>
        <v>0</v>
      </c>
      <c r="G138" s="3">
        <f t="shared" si="13"/>
        <v>0.05</v>
      </c>
      <c r="H138" s="41" t="s">
        <v>469</v>
      </c>
      <c r="I138" s="251" t="s">
        <v>430</v>
      </c>
    </row>
    <row r="139" spans="1:9" x14ac:dyDescent="0.3">
      <c r="A139" s="407"/>
      <c r="B139" s="305" t="s">
        <v>488</v>
      </c>
      <c r="C139" s="300">
        <v>44467</v>
      </c>
      <c r="D139" s="41">
        <v>119</v>
      </c>
      <c r="E139" s="108">
        <v>0.05</v>
      </c>
      <c r="F139" s="40">
        <f>[1]Химия!$C$139</f>
        <v>0</v>
      </c>
      <c r="G139" s="3">
        <f t="shared" si="13"/>
        <v>0.05</v>
      </c>
      <c r="H139" s="41" t="s">
        <v>469</v>
      </c>
      <c r="I139" s="251" t="s">
        <v>430</v>
      </c>
    </row>
    <row r="140" spans="1:9" x14ac:dyDescent="0.3">
      <c r="A140" s="407"/>
      <c r="B140" s="305" t="s">
        <v>447</v>
      </c>
      <c r="C140" s="300">
        <v>44467</v>
      </c>
      <c r="D140" s="41">
        <v>119</v>
      </c>
      <c r="E140" s="108">
        <v>0.05</v>
      </c>
      <c r="F140" s="40">
        <f>[1]Химия!$C$140</f>
        <v>0</v>
      </c>
      <c r="G140" s="3">
        <f>E140-F140</f>
        <v>0.05</v>
      </c>
      <c r="H140" s="41"/>
      <c r="I140" s="251" t="s">
        <v>431</v>
      </c>
    </row>
    <row r="141" spans="1:9" x14ac:dyDescent="0.3">
      <c r="A141" s="407"/>
      <c r="B141" s="305" t="s">
        <v>489</v>
      </c>
      <c r="C141" s="300">
        <v>44467</v>
      </c>
      <c r="D141" s="41">
        <v>119</v>
      </c>
      <c r="E141" s="108">
        <v>0.1</v>
      </c>
      <c r="F141" s="40">
        <f>[1]Химия!$C$141</f>
        <v>0</v>
      </c>
      <c r="G141" s="3">
        <f t="shared" si="13"/>
        <v>0.1</v>
      </c>
      <c r="H141" s="41" t="s">
        <v>469</v>
      </c>
      <c r="I141" s="251" t="s">
        <v>431</v>
      </c>
    </row>
    <row r="142" spans="1:9" x14ac:dyDescent="0.3">
      <c r="A142" s="407"/>
      <c r="B142" s="305" t="s">
        <v>490</v>
      </c>
      <c r="C142" s="300">
        <v>44467</v>
      </c>
      <c r="D142" s="41">
        <v>119</v>
      </c>
      <c r="E142" s="108">
        <v>0.1</v>
      </c>
      <c r="F142" s="40">
        <f>[1]Химия!$C$142</f>
        <v>0</v>
      </c>
      <c r="G142" s="3">
        <f t="shared" si="13"/>
        <v>0.1</v>
      </c>
      <c r="H142" s="41" t="s">
        <v>469</v>
      </c>
      <c r="I142" s="251" t="s">
        <v>431</v>
      </c>
    </row>
    <row r="143" spans="1:9" x14ac:dyDescent="0.3">
      <c r="A143" s="407"/>
      <c r="B143" s="305" t="s">
        <v>507</v>
      </c>
      <c r="C143" s="300">
        <v>44467</v>
      </c>
      <c r="D143" s="41">
        <v>119</v>
      </c>
      <c r="E143" s="108">
        <v>0.05</v>
      </c>
      <c r="F143" s="40">
        <f>[1]Химия!$C$143</f>
        <v>0</v>
      </c>
      <c r="G143" s="3">
        <f t="shared" si="13"/>
        <v>0.05</v>
      </c>
      <c r="H143" s="41"/>
      <c r="I143" s="251" t="s">
        <v>431</v>
      </c>
    </row>
    <row r="144" spans="1:9" x14ac:dyDescent="0.3">
      <c r="A144" s="407"/>
      <c r="B144" s="305" t="s">
        <v>314</v>
      </c>
      <c r="C144" s="300">
        <v>44467</v>
      </c>
      <c r="D144" s="41">
        <v>119</v>
      </c>
      <c r="E144" s="108">
        <v>0.05</v>
      </c>
      <c r="F144" s="40">
        <f>[1]Химия!$C$144</f>
        <v>0</v>
      </c>
      <c r="G144" s="3">
        <f t="shared" si="13"/>
        <v>0.05</v>
      </c>
      <c r="H144" s="41" t="s">
        <v>469</v>
      </c>
      <c r="I144" s="251" t="s">
        <v>430</v>
      </c>
    </row>
    <row r="145" spans="1:9" x14ac:dyDescent="0.3">
      <c r="A145" s="407"/>
      <c r="B145" s="305" t="s">
        <v>315</v>
      </c>
      <c r="C145" s="300">
        <v>44467</v>
      </c>
      <c r="D145" s="41">
        <v>119</v>
      </c>
      <c r="E145" s="108">
        <v>0.05</v>
      </c>
      <c r="F145" s="40">
        <f>[1]Химия!$C$145</f>
        <v>0</v>
      </c>
      <c r="G145" s="3">
        <f t="shared" si="13"/>
        <v>0.05</v>
      </c>
      <c r="H145" s="41" t="s">
        <v>469</v>
      </c>
      <c r="I145" s="251" t="s">
        <v>431</v>
      </c>
    </row>
    <row r="146" spans="1:9" x14ac:dyDescent="0.3">
      <c r="A146" s="407"/>
      <c r="B146" s="305" t="s">
        <v>446</v>
      </c>
      <c r="C146" s="300">
        <v>44467</v>
      </c>
      <c r="D146" s="41">
        <v>119</v>
      </c>
      <c r="E146" s="108">
        <v>0.05</v>
      </c>
      <c r="F146" s="40">
        <f>[1]Химия!$C$146</f>
        <v>0</v>
      </c>
      <c r="G146" s="3">
        <f t="shared" si="13"/>
        <v>0.05</v>
      </c>
      <c r="H146" s="41"/>
      <c r="I146" s="251" t="s">
        <v>431</v>
      </c>
    </row>
    <row r="147" spans="1:9" x14ac:dyDescent="0.3">
      <c r="A147" s="407"/>
      <c r="B147" s="305" t="s">
        <v>317</v>
      </c>
      <c r="C147" s="300">
        <v>44467</v>
      </c>
      <c r="D147" s="41">
        <v>119</v>
      </c>
      <c r="E147" s="108">
        <v>0.05</v>
      </c>
      <c r="F147" s="40">
        <f>[1]Химия!$C$147</f>
        <v>0</v>
      </c>
      <c r="G147" s="3">
        <f t="shared" si="13"/>
        <v>0.05</v>
      </c>
      <c r="H147" s="41" t="s">
        <v>469</v>
      </c>
      <c r="I147" s="251" t="s">
        <v>431</v>
      </c>
    </row>
    <row r="148" spans="1:9" x14ac:dyDescent="0.3">
      <c r="A148" s="407"/>
      <c r="B148" s="305" t="s">
        <v>318</v>
      </c>
      <c r="C148" s="301">
        <v>44467</v>
      </c>
      <c r="D148" s="38">
        <v>119</v>
      </c>
      <c r="E148" s="108">
        <v>0.05</v>
      </c>
      <c r="F148" s="40">
        <f>[1]Химия!$C$148</f>
        <v>0</v>
      </c>
      <c r="G148" s="3">
        <f t="shared" si="13"/>
        <v>0.05</v>
      </c>
      <c r="H148" s="41" t="s">
        <v>469</v>
      </c>
      <c r="I148" s="251" t="s">
        <v>431</v>
      </c>
    </row>
    <row r="149" spans="1:9" ht="19.5" thickBot="1" x14ac:dyDescent="0.35">
      <c r="A149" s="407"/>
      <c r="B149" s="306" t="s">
        <v>508</v>
      </c>
      <c r="C149" s="301">
        <v>44467</v>
      </c>
      <c r="D149" s="38">
        <v>119</v>
      </c>
      <c r="E149" s="356">
        <v>0.05</v>
      </c>
      <c r="F149" s="336">
        <f>[1]Химия!$C$149</f>
        <v>0</v>
      </c>
      <c r="G149" s="255">
        <f t="shared" si="13"/>
        <v>0.05</v>
      </c>
      <c r="H149" s="38"/>
      <c r="I149" s="256" t="s">
        <v>431</v>
      </c>
    </row>
    <row r="150" spans="1:9" ht="19.5" thickBot="1" x14ac:dyDescent="0.35">
      <c r="A150" s="407"/>
      <c r="B150" s="309" t="s">
        <v>73</v>
      </c>
      <c r="C150" s="387"/>
      <c r="D150" s="409"/>
      <c r="E150" s="260">
        <f>SUM(E151:E156)</f>
        <v>0.36000000000000004</v>
      </c>
      <c r="F150" s="45">
        <f>SUM(F151:F156)</f>
        <v>0</v>
      </c>
      <c r="G150" s="283">
        <f>E150-F150</f>
        <v>0.36000000000000004</v>
      </c>
      <c r="H150" s="45"/>
      <c r="I150" s="297"/>
    </row>
    <row r="151" spans="1:9" x14ac:dyDescent="0.3">
      <c r="A151" s="407"/>
      <c r="B151" s="304" t="s">
        <v>319</v>
      </c>
      <c r="C151" s="299">
        <v>44467</v>
      </c>
      <c r="D151" s="40">
        <v>119</v>
      </c>
      <c r="E151" s="107">
        <v>0.05</v>
      </c>
      <c r="F151" s="13">
        <f>[1]Химия!$C$151</f>
        <v>0</v>
      </c>
      <c r="G151" s="13">
        <f>E151-F151</f>
        <v>0.05</v>
      </c>
      <c r="H151" s="13" t="s">
        <v>469</v>
      </c>
      <c r="I151" s="291" t="s">
        <v>431</v>
      </c>
    </row>
    <row r="152" spans="1:9" x14ac:dyDescent="0.3">
      <c r="A152" s="407"/>
      <c r="B152" s="305" t="s">
        <v>320</v>
      </c>
      <c r="C152" s="300">
        <v>44467</v>
      </c>
      <c r="D152" s="41">
        <v>119</v>
      </c>
      <c r="E152" s="108">
        <v>0.05</v>
      </c>
      <c r="F152" s="3">
        <f>[1]Химия!$C$152</f>
        <v>0</v>
      </c>
      <c r="G152" s="3">
        <f>E152-F152</f>
        <v>0.05</v>
      </c>
      <c r="H152" s="3" t="s">
        <v>469</v>
      </c>
      <c r="I152" s="251" t="s">
        <v>431</v>
      </c>
    </row>
    <row r="153" spans="1:9" x14ac:dyDescent="0.3">
      <c r="A153" s="407"/>
      <c r="B153" s="305" t="s">
        <v>491</v>
      </c>
      <c r="C153" s="300">
        <v>44467</v>
      </c>
      <c r="D153" s="41">
        <v>119</v>
      </c>
      <c r="E153" s="108">
        <v>0.1</v>
      </c>
      <c r="F153" s="3">
        <f>[1]Химия!$C$153</f>
        <v>0</v>
      </c>
      <c r="G153" s="3">
        <f>E153-F153</f>
        <v>0.1</v>
      </c>
      <c r="H153" s="3" t="s">
        <v>469</v>
      </c>
      <c r="I153" s="251" t="s">
        <v>431</v>
      </c>
    </row>
    <row r="154" spans="1:9" x14ac:dyDescent="0.3">
      <c r="A154" s="407"/>
      <c r="B154" s="305" t="s">
        <v>450</v>
      </c>
      <c r="C154" s="300">
        <v>44467</v>
      </c>
      <c r="D154" s="41">
        <v>119</v>
      </c>
      <c r="E154" s="108">
        <v>0.1</v>
      </c>
      <c r="F154" s="3">
        <f>[1]Химия!$C$154</f>
        <v>0</v>
      </c>
      <c r="G154" s="3">
        <f t="shared" ref="G154:G156" si="14">E154-F154</f>
        <v>0.1</v>
      </c>
      <c r="H154" s="3"/>
      <c r="I154" s="251" t="s">
        <v>431</v>
      </c>
    </row>
    <row r="155" spans="1:9" x14ac:dyDescent="0.3">
      <c r="A155" s="407"/>
      <c r="B155" s="305" t="s">
        <v>452</v>
      </c>
      <c r="C155" s="301">
        <v>44467</v>
      </c>
      <c r="D155" s="38">
        <v>119</v>
      </c>
      <c r="E155" s="108">
        <v>0.05</v>
      </c>
      <c r="F155" s="3">
        <f>[1]Химия!$C$155</f>
        <v>0</v>
      </c>
      <c r="G155" s="3">
        <f t="shared" si="14"/>
        <v>0.05</v>
      </c>
      <c r="H155" s="3"/>
      <c r="I155" s="251" t="s">
        <v>431</v>
      </c>
    </row>
    <row r="156" spans="1:9" ht="19.5" thickBot="1" x14ac:dyDescent="0.35">
      <c r="A156" s="407"/>
      <c r="B156" s="306" t="s">
        <v>451</v>
      </c>
      <c r="C156" s="301">
        <v>44467</v>
      </c>
      <c r="D156" s="38">
        <v>119</v>
      </c>
      <c r="E156" s="298">
        <v>0.01</v>
      </c>
      <c r="F156" s="8">
        <f>[1]Химия!$C$156</f>
        <v>0</v>
      </c>
      <c r="G156" s="8">
        <f t="shared" si="14"/>
        <v>0.01</v>
      </c>
      <c r="H156" s="8"/>
      <c r="I156" s="292" t="s">
        <v>430</v>
      </c>
    </row>
    <row r="157" spans="1:9" ht="19.5" thickBot="1" x14ac:dyDescent="0.35">
      <c r="A157" s="407"/>
      <c r="B157" s="303" t="s">
        <v>420</v>
      </c>
      <c r="C157" s="387"/>
      <c r="D157" s="409"/>
      <c r="E157" s="281">
        <f>SUM(E158:E161)</f>
        <v>0.35000000000000003</v>
      </c>
      <c r="F157" s="282">
        <f>SUM(F158:F161)</f>
        <v>0</v>
      </c>
      <c r="G157" s="307">
        <f>E157-F157</f>
        <v>0.35000000000000003</v>
      </c>
      <c r="H157" s="282"/>
      <c r="I157" s="308"/>
    </row>
    <row r="158" spans="1:9" x14ac:dyDescent="0.3">
      <c r="A158" s="407"/>
      <c r="B158" s="116" t="s">
        <v>492</v>
      </c>
      <c r="C158" s="269">
        <v>44467</v>
      </c>
      <c r="D158" s="10">
        <v>119</v>
      </c>
      <c r="E158" s="374">
        <v>0.05</v>
      </c>
      <c r="F158" s="13">
        <f>[1]Химия!$C$151</f>
        <v>0</v>
      </c>
      <c r="G158" s="13">
        <f>E158-F158</f>
        <v>0.05</v>
      </c>
      <c r="H158" s="37" t="s">
        <v>469</v>
      </c>
      <c r="I158" s="291" t="s">
        <v>431</v>
      </c>
    </row>
    <row r="159" spans="1:9" x14ac:dyDescent="0.3">
      <c r="A159" s="407"/>
      <c r="B159" s="18" t="s">
        <v>326</v>
      </c>
      <c r="C159" s="203">
        <v>44467</v>
      </c>
      <c r="D159" s="4">
        <v>119</v>
      </c>
      <c r="E159" s="375">
        <v>0.1</v>
      </c>
      <c r="F159" s="3">
        <f>[1]Химия!$C$151</f>
        <v>0</v>
      </c>
      <c r="G159" s="3">
        <f t="shared" ref="G159:G160" si="15">E159-F159</f>
        <v>0.1</v>
      </c>
      <c r="H159" s="41" t="s">
        <v>469</v>
      </c>
      <c r="I159" s="251" t="s">
        <v>431</v>
      </c>
    </row>
    <row r="160" spans="1:9" x14ac:dyDescent="0.3">
      <c r="A160" s="407"/>
      <c r="B160" s="18" t="s">
        <v>509</v>
      </c>
      <c r="C160" s="203">
        <v>44467</v>
      </c>
      <c r="D160" s="4">
        <v>119</v>
      </c>
      <c r="E160" s="375">
        <v>0.15</v>
      </c>
      <c r="F160" s="3">
        <f>[1]Химия!$C$151</f>
        <v>0</v>
      </c>
      <c r="G160" s="3">
        <f t="shared" si="15"/>
        <v>0.15</v>
      </c>
      <c r="H160" s="41"/>
      <c r="I160" s="251" t="s">
        <v>431</v>
      </c>
    </row>
    <row r="161" spans="1:9" ht="19.5" thickBot="1" x14ac:dyDescent="0.35">
      <c r="A161" s="407"/>
      <c r="B161" s="117" t="s">
        <v>327</v>
      </c>
      <c r="C161" s="254">
        <v>44467</v>
      </c>
      <c r="D161" s="15">
        <v>119</v>
      </c>
      <c r="E161" s="376">
        <v>0.05</v>
      </c>
      <c r="F161" s="8">
        <f>[1]Химия!$C$151</f>
        <v>0</v>
      </c>
      <c r="G161" s="8">
        <f t="shared" ref="G161" si="16">E161-F161</f>
        <v>0.05</v>
      </c>
      <c r="H161" s="43" t="s">
        <v>469</v>
      </c>
      <c r="I161" s="292" t="s">
        <v>431</v>
      </c>
    </row>
    <row r="162" spans="1:9" ht="19.5" thickBot="1" x14ac:dyDescent="0.35">
      <c r="A162" s="407"/>
      <c r="B162" s="121" t="s">
        <v>328</v>
      </c>
      <c r="C162" s="387"/>
      <c r="D162" s="409"/>
      <c r="E162" s="281">
        <f>SUM(E163:E168)</f>
        <v>0.3</v>
      </c>
      <c r="F162" s="282">
        <f>SUM(F163:F168)</f>
        <v>0</v>
      </c>
      <c r="G162" s="307">
        <f>E162-F162</f>
        <v>0.3</v>
      </c>
      <c r="H162" s="282"/>
      <c r="I162" s="308"/>
    </row>
    <row r="163" spans="1:9" x14ac:dyDescent="0.3">
      <c r="A163" s="407"/>
      <c r="B163" s="116" t="s">
        <v>330</v>
      </c>
      <c r="C163" s="269">
        <v>44467</v>
      </c>
      <c r="D163" s="40">
        <v>119</v>
      </c>
      <c r="E163" s="107">
        <v>0.05</v>
      </c>
      <c r="F163" s="13">
        <f>[1]Химия!$C$163</f>
        <v>0</v>
      </c>
      <c r="G163" s="13">
        <f>E163-F163</f>
        <v>0.05</v>
      </c>
      <c r="H163" s="13" t="s">
        <v>469</v>
      </c>
      <c r="I163" s="291" t="s">
        <v>431</v>
      </c>
    </row>
    <row r="164" spans="1:9" x14ac:dyDescent="0.3">
      <c r="A164" s="407"/>
      <c r="B164" s="18" t="s">
        <v>493</v>
      </c>
      <c r="C164" s="203">
        <v>44467</v>
      </c>
      <c r="D164" s="41">
        <v>119</v>
      </c>
      <c r="E164" s="108">
        <v>0.05</v>
      </c>
      <c r="F164" s="3">
        <f>[1]Химия!$C$164</f>
        <v>0</v>
      </c>
      <c r="G164" s="3">
        <f>E164-F164</f>
        <v>0.05</v>
      </c>
      <c r="H164" s="3" t="s">
        <v>469</v>
      </c>
      <c r="I164" s="251" t="s">
        <v>430</v>
      </c>
    </row>
    <row r="165" spans="1:9" x14ac:dyDescent="0.3">
      <c r="A165" s="407"/>
      <c r="B165" s="18" t="s">
        <v>494</v>
      </c>
      <c r="C165" s="203">
        <v>44467</v>
      </c>
      <c r="D165" s="41">
        <v>119</v>
      </c>
      <c r="E165" s="108">
        <v>0.05</v>
      </c>
      <c r="F165" s="3">
        <f>[1]Химия!$C$165</f>
        <v>0</v>
      </c>
      <c r="G165" s="3">
        <f>E165-F165</f>
        <v>0.05</v>
      </c>
      <c r="H165" s="3" t="s">
        <v>469</v>
      </c>
      <c r="I165" s="251" t="s">
        <v>430</v>
      </c>
    </row>
    <row r="166" spans="1:9" x14ac:dyDescent="0.3">
      <c r="A166" s="407"/>
      <c r="B166" s="18" t="s">
        <v>333</v>
      </c>
      <c r="C166" s="203">
        <v>44467</v>
      </c>
      <c r="D166" s="41">
        <v>119</v>
      </c>
      <c r="E166" s="108">
        <v>0.05</v>
      </c>
      <c r="F166" s="3">
        <f>[1]Химия!$C$166</f>
        <v>0</v>
      </c>
      <c r="G166" s="3">
        <f t="shared" ref="G166:G168" si="17">E166-F166</f>
        <v>0.05</v>
      </c>
      <c r="H166" s="3" t="s">
        <v>469</v>
      </c>
      <c r="I166" s="251" t="s">
        <v>430</v>
      </c>
    </row>
    <row r="167" spans="1:9" x14ac:dyDescent="0.3">
      <c r="A167" s="407"/>
      <c r="B167" s="18" t="s">
        <v>334</v>
      </c>
      <c r="C167" s="203">
        <v>44467</v>
      </c>
      <c r="D167" s="41">
        <v>119</v>
      </c>
      <c r="E167" s="108">
        <v>0.05</v>
      </c>
      <c r="F167" s="3">
        <f>[1]Химия!$C$167</f>
        <v>0</v>
      </c>
      <c r="G167" s="3">
        <f t="shared" si="17"/>
        <v>0.05</v>
      </c>
      <c r="H167" s="3" t="s">
        <v>469</v>
      </c>
      <c r="I167" s="251" t="s">
        <v>431</v>
      </c>
    </row>
    <row r="168" spans="1:9" ht="19.5" thickBot="1" x14ac:dyDescent="0.35">
      <c r="A168" s="407"/>
      <c r="B168" s="117" t="s">
        <v>510</v>
      </c>
      <c r="C168" s="203">
        <v>44467</v>
      </c>
      <c r="D168" s="41">
        <v>119</v>
      </c>
      <c r="E168" s="109">
        <v>0.05</v>
      </c>
      <c r="F168" s="8">
        <f>[1]Химия!$C$168</f>
        <v>0</v>
      </c>
      <c r="G168" s="8">
        <f t="shared" si="17"/>
        <v>0.05</v>
      </c>
      <c r="H168" s="8" t="s">
        <v>469</v>
      </c>
      <c r="I168" s="292" t="s">
        <v>430</v>
      </c>
    </row>
    <row r="169" spans="1:9" ht="19.5" thickBot="1" x14ac:dyDescent="0.35">
      <c r="A169" s="407"/>
      <c r="B169" s="121" t="s">
        <v>329</v>
      </c>
      <c r="C169" s="387"/>
      <c r="D169" s="409"/>
      <c r="E169" s="281">
        <f>SUM(E170:E173)</f>
        <v>0.65000000000000013</v>
      </c>
      <c r="F169" s="282">
        <f>SUM(F170:F173)</f>
        <v>0</v>
      </c>
      <c r="G169" s="307">
        <f>E169-F169</f>
        <v>0.65000000000000013</v>
      </c>
      <c r="H169" s="282"/>
      <c r="I169" s="308"/>
    </row>
    <row r="170" spans="1:9" s="322" customFormat="1" x14ac:dyDescent="0.3">
      <c r="A170" s="407"/>
      <c r="B170" s="253" t="s">
        <v>336</v>
      </c>
      <c r="C170" s="321">
        <v>44467</v>
      </c>
      <c r="D170" s="319">
        <v>119</v>
      </c>
      <c r="E170" s="316">
        <v>0.5</v>
      </c>
      <c r="F170" s="13">
        <f>[1]Химия!$C$170</f>
        <v>0</v>
      </c>
      <c r="G170" s="311">
        <f>E170-F170</f>
        <v>0.5</v>
      </c>
      <c r="H170" s="311" t="s">
        <v>470</v>
      </c>
      <c r="I170" s="377" t="s">
        <v>433</v>
      </c>
    </row>
    <row r="171" spans="1:9" x14ac:dyDescent="0.3">
      <c r="A171" s="407"/>
      <c r="B171" s="18" t="s">
        <v>495</v>
      </c>
      <c r="C171" s="203">
        <v>44467</v>
      </c>
      <c r="D171" s="41">
        <v>119</v>
      </c>
      <c r="E171" s="108">
        <v>0.05</v>
      </c>
      <c r="F171" s="3">
        <f>[1]Химия!$C$171</f>
        <v>0</v>
      </c>
      <c r="G171" s="3">
        <f>E171-F171</f>
        <v>0.05</v>
      </c>
      <c r="H171" s="3" t="s">
        <v>469</v>
      </c>
      <c r="I171" s="251" t="s">
        <v>433</v>
      </c>
    </row>
    <row r="172" spans="1:9" x14ac:dyDescent="0.3">
      <c r="A172" s="407"/>
      <c r="B172" s="18" t="s">
        <v>496</v>
      </c>
      <c r="C172" s="203">
        <v>44467</v>
      </c>
      <c r="D172" s="41">
        <v>119</v>
      </c>
      <c r="E172" s="108">
        <v>0.05</v>
      </c>
      <c r="F172" s="3">
        <f>[1]Химия!$C$172</f>
        <v>0</v>
      </c>
      <c r="G172" s="3">
        <f>E172-F172</f>
        <v>0.05</v>
      </c>
      <c r="H172" s="3" t="s">
        <v>469</v>
      </c>
      <c r="I172" s="251" t="s">
        <v>431</v>
      </c>
    </row>
    <row r="173" spans="1:9" ht="19.5" thickBot="1" x14ac:dyDescent="0.35">
      <c r="A173" s="407"/>
      <c r="B173" s="117" t="s">
        <v>339</v>
      </c>
      <c r="C173" s="254">
        <v>44467</v>
      </c>
      <c r="D173" s="38">
        <v>119</v>
      </c>
      <c r="E173" s="109">
        <v>0.05</v>
      </c>
      <c r="F173" s="8">
        <f>[1]Химия!$C$173</f>
        <v>0</v>
      </c>
      <c r="G173" s="8">
        <f t="shared" ref="G173" si="18">E173-F173</f>
        <v>0.05</v>
      </c>
      <c r="H173" s="8" t="s">
        <v>469</v>
      </c>
      <c r="I173" s="292" t="s">
        <v>431</v>
      </c>
    </row>
    <row r="174" spans="1:9" ht="19.5" thickBot="1" x14ac:dyDescent="0.35">
      <c r="A174" s="407"/>
      <c r="B174" s="121" t="s">
        <v>75</v>
      </c>
      <c r="C174" s="387"/>
      <c r="D174" s="409"/>
      <c r="E174" s="281">
        <f>SUM(E175:E178)</f>
        <v>0.35</v>
      </c>
      <c r="F174" s="282">
        <f>SUM(F175:F178)</f>
        <v>0</v>
      </c>
      <c r="G174" s="307">
        <f>E174-F174</f>
        <v>0.35</v>
      </c>
      <c r="H174" s="282"/>
      <c r="I174" s="308"/>
    </row>
    <row r="175" spans="1:9" x14ac:dyDescent="0.3">
      <c r="A175" s="407"/>
      <c r="B175" s="116" t="s">
        <v>340</v>
      </c>
      <c r="C175" s="269">
        <v>44467</v>
      </c>
      <c r="D175" s="40">
        <v>119</v>
      </c>
      <c r="E175" s="107">
        <v>0.2</v>
      </c>
      <c r="F175" s="13">
        <f>[1]Химия!$C$175</f>
        <v>0</v>
      </c>
      <c r="G175" s="13">
        <f>E175-F175</f>
        <v>0.2</v>
      </c>
      <c r="H175" s="13" t="s">
        <v>469</v>
      </c>
      <c r="I175" s="291" t="s">
        <v>430</v>
      </c>
    </row>
    <row r="176" spans="1:9" x14ac:dyDescent="0.3">
      <c r="A176" s="407"/>
      <c r="B176" s="18" t="s">
        <v>341</v>
      </c>
      <c r="C176" s="203">
        <v>44467</v>
      </c>
      <c r="D176" s="41">
        <v>119</v>
      </c>
      <c r="E176" s="108">
        <v>0.05</v>
      </c>
      <c r="F176" s="3">
        <f>[1]Химия!$C$176</f>
        <v>0</v>
      </c>
      <c r="G176" s="3">
        <f>E176-F176</f>
        <v>0.05</v>
      </c>
      <c r="H176" s="3" t="s">
        <v>469</v>
      </c>
      <c r="I176" s="251" t="s">
        <v>430</v>
      </c>
    </row>
    <row r="177" spans="1:9" x14ac:dyDescent="0.3">
      <c r="A177" s="407"/>
      <c r="B177" s="18" t="s">
        <v>342</v>
      </c>
      <c r="C177" s="203">
        <v>44467</v>
      </c>
      <c r="D177" s="41">
        <v>119</v>
      </c>
      <c r="E177" s="108">
        <v>0.05</v>
      </c>
      <c r="F177" s="3">
        <f>[1]Химия!$C$177</f>
        <v>0</v>
      </c>
      <c r="G177" s="3">
        <f>E177-F177</f>
        <v>0.05</v>
      </c>
      <c r="H177" s="3" t="s">
        <v>469</v>
      </c>
      <c r="I177" s="251" t="s">
        <v>430</v>
      </c>
    </row>
    <row r="178" spans="1:9" ht="19.5" thickBot="1" x14ac:dyDescent="0.35">
      <c r="A178" s="407"/>
      <c r="B178" s="117" t="s">
        <v>497</v>
      </c>
      <c r="C178" s="254">
        <v>44467</v>
      </c>
      <c r="D178" s="38">
        <v>119</v>
      </c>
      <c r="E178" s="109">
        <v>0.05</v>
      </c>
      <c r="F178" s="8">
        <f>[1]Химия!$C$178</f>
        <v>0</v>
      </c>
      <c r="G178" s="8">
        <f t="shared" ref="G178" si="19">E178-F178</f>
        <v>0.05</v>
      </c>
      <c r="H178" s="8" t="s">
        <v>469</v>
      </c>
      <c r="I178" s="292" t="s">
        <v>430</v>
      </c>
    </row>
    <row r="179" spans="1:9" ht="19.5" thickBot="1" x14ac:dyDescent="0.35">
      <c r="A179" s="407"/>
      <c r="B179" s="121" t="s">
        <v>76</v>
      </c>
      <c r="C179" s="387"/>
      <c r="D179" s="409"/>
      <c r="E179" s="281">
        <f>SUM(E180:E187)</f>
        <v>0.44999999999999996</v>
      </c>
      <c r="F179" s="282">
        <f>SUM(F180:F187)</f>
        <v>0</v>
      </c>
      <c r="G179" s="307">
        <f>E179-F179</f>
        <v>0.44999999999999996</v>
      </c>
      <c r="H179" s="282"/>
      <c r="I179" s="308"/>
    </row>
    <row r="180" spans="1:9" x14ac:dyDescent="0.3">
      <c r="A180" s="407"/>
      <c r="B180" s="116" t="s">
        <v>344</v>
      </c>
      <c r="C180" s="269">
        <v>44467</v>
      </c>
      <c r="D180" s="40">
        <v>119</v>
      </c>
      <c r="E180" s="107">
        <v>0.05</v>
      </c>
      <c r="F180" s="13">
        <f>[1]Химия!$C$180</f>
        <v>0</v>
      </c>
      <c r="G180" s="13">
        <f>E180-F180</f>
        <v>0.05</v>
      </c>
      <c r="H180" s="13" t="s">
        <v>469</v>
      </c>
      <c r="I180" s="291" t="s">
        <v>433</v>
      </c>
    </row>
    <row r="181" spans="1:9" x14ac:dyDescent="0.3">
      <c r="A181" s="407"/>
      <c r="B181" s="18" t="s">
        <v>345</v>
      </c>
      <c r="C181" s="203">
        <v>44467</v>
      </c>
      <c r="D181" s="41">
        <v>119</v>
      </c>
      <c r="E181" s="108">
        <v>0.05</v>
      </c>
      <c r="F181" s="3">
        <f>[1]Химия!$C$181</f>
        <v>0</v>
      </c>
      <c r="G181" s="3">
        <f>E181-F181</f>
        <v>0.05</v>
      </c>
      <c r="H181" s="3" t="s">
        <v>469</v>
      </c>
      <c r="I181" s="251" t="s">
        <v>433</v>
      </c>
    </row>
    <row r="182" spans="1:9" x14ac:dyDescent="0.3">
      <c r="A182" s="407"/>
      <c r="B182" s="18" t="s">
        <v>455</v>
      </c>
      <c r="C182" s="203">
        <v>44467</v>
      </c>
      <c r="D182" s="41">
        <v>119</v>
      </c>
      <c r="E182" s="108">
        <v>0.05</v>
      </c>
      <c r="F182" s="3">
        <f>[1]Химия!$C$182</f>
        <v>0</v>
      </c>
      <c r="G182" s="3">
        <f>E182-F182</f>
        <v>0.05</v>
      </c>
      <c r="H182" s="3"/>
      <c r="I182" s="251" t="s">
        <v>430</v>
      </c>
    </row>
    <row r="183" spans="1:9" x14ac:dyDescent="0.3">
      <c r="A183" s="407"/>
      <c r="B183" s="18" t="s">
        <v>461</v>
      </c>
      <c r="C183" s="203">
        <v>44467</v>
      </c>
      <c r="D183" s="41">
        <v>119</v>
      </c>
      <c r="E183" s="108">
        <v>0.05</v>
      </c>
      <c r="F183" s="3">
        <f>[1]Химия!$C$183</f>
        <v>0</v>
      </c>
      <c r="G183" s="3">
        <f>E183-F183</f>
        <v>0.05</v>
      </c>
      <c r="H183" s="3"/>
      <c r="I183" s="251" t="s">
        <v>433</v>
      </c>
    </row>
    <row r="184" spans="1:9" x14ac:dyDescent="0.3">
      <c r="A184" s="407"/>
      <c r="B184" s="18" t="s">
        <v>462</v>
      </c>
      <c r="C184" s="203">
        <v>44467</v>
      </c>
      <c r="D184" s="41">
        <v>119</v>
      </c>
      <c r="E184" s="108">
        <v>0.05</v>
      </c>
      <c r="F184" s="3">
        <f>[1]Химия!$C$184</f>
        <v>0</v>
      </c>
      <c r="G184" s="3">
        <f t="shared" ref="G184:G187" si="20">E184-F184</f>
        <v>0.05</v>
      </c>
      <c r="H184" s="3"/>
      <c r="I184" s="251" t="s">
        <v>433</v>
      </c>
    </row>
    <row r="185" spans="1:9" x14ac:dyDescent="0.3">
      <c r="A185" s="407"/>
      <c r="B185" s="18" t="s">
        <v>498</v>
      </c>
      <c r="C185" s="203">
        <v>44467</v>
      </c>
      <c r="D185" s="41">
        <v>119</v>
      </c>
      <c r="E185" s="108">
        <v>0.05</v>
      </c>
      <c r="F185" s="3">
        <f>[1]Химия!$C$185</f>
        <v>0</v>
      </c>
      <c r="G185" s="3">
        <f t="shared" si="20"/>
        <v>0.05</v>
      </c>
      <c r="H185" s="3" t="s">
        <v>469</v>
      </c>
      <c r="I185" s="251" t="s">
        <v>430</v>
      </c>
    </row>
    <row r="186" spans="1:9" x14ac:dyDescent="0.3">
      <c r="A186" s="407"/>
      <c r="B186" s="18" t="s">
        <v>349</v>
      </c>
      <c r="C186" s="203">
        <v>44467</v>
      </c>
      <c r="D186" s="41">
        <v>119</v>
      </c>
      <c r="E186" s="108">
        <v>0.05</v>
      </c>
      <c r="F186" s="3">
        <f>[1]Химия!$C$186</f>
        <v>0</v>
      </c>
      <c r="G186" s="3">
        <f t="shared" si="20"/>
        <v>0.05</v>
      </c>
      <c r="H186" s="3" t="s">
        <v>469</v>
      </c>
      <c r="I186" s="251" t="s">
        <v>433</v>
      </c>
    </row>
    <row r="187" spans="1:9" ht="19.5" thickBot="1" x14ac:dyDescent="0.35">
      <c r="A187" s="407"/>
      <c r="B187" s="117" t="s">
        <v>350</v>
      </c>
      <c r="C187" s="254">
        <v>44467</v>
      </c>
      <c r="D187" s="38">
        <v>119</v>
      </c>
      <c r="E187" s="109">
        <v>0.1</v>
      </c>
      <c r="F187" s="8">
        <f>[1]Химия!$C$187</f>
        <v>0</v>
      </c>
      <c r="G187" s="8">
        <f t="shared" si="20"/>
        <v>0.1</v>
      </c>
      <c r="H187" s="8"/>
      <c r="I187" s="292" t="s">
        <v>430</v>
      </c>
    </row>
    <row r="188" spans="1:9" ht="19.5" thickBot="1" x14ac:dyDescent="0.35">
      <c r="A188" s="407"/>
      <c r="B188" s="121" t="s">
        <v>77</v>
      </c>
      <c r="C188" s="387"/>
      <c r="D188" s="409"/>
      <c r="E188" s="281">
        <f>SUM(E189:E192)</f>
        <v>0.17</v>
      </c>
      <c r="F188" s="282">
        <f>SUM(F189:F192)</f>
        <v>0</v>
      </c>
      <c r="G188" s="307">
        <f t="shared" ref="G188:G195" si="21">E188-F188</f>
        <v>0.17</v>
      </c>
      <c r="H188" s="282"/>
      <c r="I188" s="308"/>
    </row>
    <row r="189" spans="1:9" x14ac:dyDescent="0.3">
      <c r="A189" s="407"/>
      <c r="B189" s="116" t="s">
        <v>351</v>
      </c>
      <c r="C189" s="269">
        <v>44467</v>
      </c>
      <c r="D189" s="40">
        <v>119</v>
      </c>
      <c r="E189" s="107">
        <v>0.02</v>
      </c>
      <c r="F189" s="13">
        <f>[1]Химия!$C$189</f>
        <v>0</v>
      </c>
      <c r="G189" s="13">
        <f t="shared" si="21"/>
        <v>0.02</v>
      </c>
      <c r="H189" s="13" t="s">
        <v>469</v>
      </c>
      <c r="I189" s="291" t="s">
        <v>430</v>
      </c>
    </row>
    <row r="190" spans="1:9" x14ac:dyDescent="0.3">
      <c r="A190" s="407"/>
      <c r="B190" s="116" t="s">
        <v>458</v>
      </c>
      <c r="C190" s="269">
        <v>44467</v>
      </c>
      <c r="D190" s="40">
        <v>119</v>
      </c>
      <c r="E190" s="108">
        <v>0.05</v>
      </c>
      <c r="F190" s="3">
        <f>[1]Химия!$C$190</f>
        <v>0</v>
      </c>
      <c r="G190" s="3">
        <f t="shared" si="21"/>
        <v>0.05</v>
      </c>
      <c r="H190" s="3"/>
      <c r="I190" s="251" t="s">
        <v>430</v>
      </c>
    </row>
    <row r="191" spans="1:9" x14ac:dyDescent="0.3">
      <c r="A191" s="407"/>
      <c r="B191" s="18" t="s">
        <v>511</v>
      </c>
      <c r="C191" s="203">
        <v>44467</v>
      </c>
      <c r="D191" s="41">
        <v>119</v>
      </c>
      <c r="E191" s="108">
        <v>0.05</v>
      </c>
      <c r="F191" s="3">
        <f>[1]Химия!$C$191</f>
        <v>0</v>
      </c>
      <c r="G191" s="3">
        <f t="shared" si="21"/>
        <v>0.05</v>
      </c>
      <c r="H191" s="3"/>
      <c r="I191" s="251" t="s">
        <v>430</v>
      </c>
    </row>
    <row r="192" spans="1:9" ht="19.5" thickBot="1" x14ac:dyDescent="0.35">
      <c r="A192" s="407"/>
      <c r="B192" s="117" t="s">
        <v>459</v>
      </c>
      <c r="C192" s="254">
        <v>44467</v>
      </c>
      <c r="D192" s="38">
        <v>119</v>
      </c>
      <c r="E192" s="109">
        <v>0.05</v>
      </c>
      <c r="F192" s="8">
        <f>[1]Химия!$C$192</f>
        <v>0</v>
      </c>
      <c r="G192" s="8">
        <f t="shared" si="21"/>
        <v>0.05</v>
      </c>
      <c r="H192" s="8"/>
      <c r="I192" s="292" t="s">
        <v>430</v>
      </c>
    </row>
    <row r="193" spans="1:9" ht="19.5" thickBot="1" x14ac:dyDescent="0.35">
      <c r="A193" s="407"/>
      <c r="B193" s="121" t="s">
        <v>78</v>
      </c>
      <c r="C193" s="387"/>
      <c r="D193" s="409"/>
      <c r="E193" s="281">
        <f>SUM(E194:E203)</f>
        <v>0.75</v>
      </c>
      <c r="F193" s="282">
        <f>SUM(F194:F203)</f>
        <v>0</v>
      </c>
      <c r="G193" s="307">
        <f t="shared" si="21"/>
        <v>0.75</v>
      </c>
      <c r="H193" s="282"/>
      <c r="I193" s="308"/>
    </row>
    <row r="194" spans="1:9" x14ac:dyDescent="0.3">
      <c r="A194" s="407"/>
      <c r="B194" s="116" t="s">
        <v>354</v>
      </c>
      <c r="C194" s="269">
        <v>44467</v>
      </c>
      <c r="D194" s="40">
        <v>119</v>
      </c>
      <c r="E194" s="107">
        <v>0.05</v>
      </c>
      <c r="F194" s="13">
        <f>[1]Химия!$C$194</f>
        <v>0</v>
      </c>
      <c r="G194" s="13">
        <f t="shared" si="21"/>
        <v>0.05</v>
      </c>
      <c r="H194" s="13" t="s">
        <v>470</v>
      </c>
      <c r="I194" s="291" t="s">
        <v>434</v>
      </c>
    </row>
    <row r="195" spans="1:9" x14ac:dyDescent="0.3">
      <c r="A195" s="407"/>
      <c r="B195" s="18" t="s">
        <v>355</v>
      </c>
      <c r="C195" s="203">
        <v>44467</v>
      </c>
      <c r="D195" s="41">
        <v>119</v>
      </c>
      <c r="E195" s="108">
        <v>0.2</v>
      </c>
      <c r="F195" s="3">
        <f>[1]Химия!$C$195</f>
        <v>0</v>
      </c>
      <c r="G195" s="3">
        <f t="shared" si="21"/>
        <v>0.2</v>
      </c>
      <c r="H195" s="3" t="s">
        <v>469</v>
      </c>
      <c r="I195" s="251" t="s">
        <v>434</v>
      </c>
    </row>
    <row r="196" spans="1:9" x14ac:dyDescent="0.3">
      <c r="A196" s="407"/>
      <c r="B196" s="18" t="s">
        <v>356</v>
      </c>
      <c r="C196" s="203">
        <v>44467</v>
      </c>
      <c r="D196" s="41">
        <v>119</v>
      </c>
      <c r="E196" s="108">
        <v>0.05</v>
      </c>
      <c r="F196" s="3">
        <f>[1]Химия!$C$196</f>
        <v>0</v>
      </c>
      <c r="G196" s="3">
        <f t="shared" ref="G196:G203" si="22">E196-F196</f>
        <v>0.05</v>
      </c>
      <c r="H196" s="3" t="s">
        <v>469</v>
      </c>
      <c r="I196" s="251" t="s">
        <v>434</v>
      </c>
    </row>
    <row r="197" spans="1:9" x14ac:dyDescent="0.3">
      <c r="A197" s="407"/>
      <c r="B197" s="18" t="s">
        <v>357</v>
      </c>
      <c r="C197" s="203">
        <v>44467</v>
      </c>
      <c r="D197" s="41">
        <v>119</v>
      </c>
      <c r="E197" s="108">
        <v>0.05</v>
      </c>
      <c r="F197" s="3">
        <f>[1]Химия!$C$197</f>
        <v>0</v>
      </c>
      <c r="G197" s="3">
        <f t="shared" si="22"/>
        <v>0.05</v>
      </c>
      <c r="H197" s="3" t="s">
        <v>469</v>
      </c>
      <c r="I197" s="251" t="s">
        <v>434</v>
      </c>
    </row>
    <row r="198" spans="1:9" x14ac:dyDescent="0.3">
      <c r="A198" s="407"/>
      <c r="B198" s="18" t="s">
        <v>358</v>
      </c>
      <c r="C198" s="203">
        <v>44467</v>
      </c>
      <c r="D198" s="41">
        <v>119</v>
      </c>
      <c r="E198" s="108">
        <v>0.05</v>
      </c>
      <c r="F198" s="3">
        <f>[1]Химия!$C$198</f>
        <v>0</v>
      </c>
      <c r="G198" s="3">
        <f t="shared" si="22"/>
        <v>0.05</v>
      </c>
      <c r="H198" s="3">
        <v>0</v>
      </c>
      <c r="I198" s="251" t="s">
        <v>430</v>
      </c>
    </row>
    <row r="199" spans="1:9" x14ac:dyDescent="0.3">
      <c r="A199" s="407"/>
      <c r="B199" s="18" t="s">
        <v>471</v>
      </c>
      <c r="C199" s="203">
        <v>44467</v>
      </c>
      <c r="D199" s="41">
        <v>119</v>
      </c>
      <c r="E199" s="108">
        <v>0.05</v>
      </c>
      <c r="F199" s="3">
        <f>[1]Химия!$C$199</f>
        <v>0</v>
      </c>
      <c r="G199" s="3">
        <f t="shared" si="22"/>
        <v>0.05</v>
      </c>
      <c r="H199" s="3" t="s">
        <v>469</v>
      </c>
      <c r="I199" s="251" t="s">
        <v>430</v>
      </c>
    </row>
    <row r="200" spans="1:9" x14ac:dyDescent="0.3">
      <c r="A200" s="407"/>
      <c r="B200" s="18" t="s">
        <v>361</v>
      </c>
      <c r="C200" s="203">
        <v>44467</v>
      </c>
      <c r="D200" s="41">
        <v>119</v>
      </c>
      <c r="E200" s="108">
        <v>0.1</v>
      </c>
      <c r="F200" s="3">
        <f>[1]Химия!$C$200</f>
        <v>0</v>
      </c>
      <c r="G200" s="3">
        <f t="shared" si="22"/>
        <v>0.1</v>
      </c>
      <c r="H200" s="3" t="s">
        <v>469</v>
      </c>
      <c r="I200" s="251" t="s">
        <v>430</v>
      </c>
    </row>
    <row r="201" spans="1:9" x14ac:dyDescent="0.3">
      <c r="A201" s="407"/>
      <c r="B201" s="18" t="s">
        <v>472</v>
      </c>
      <c r="C201" s="203">
        <v>44467</v>
      </c>
      <c r="D201" s="41">
        <v>119</v>
      </c>
      <c r="E201" s="108">
        <v>0.1</v>
      </c>
      <c r="F201" s="3">
        <f>[1]Химия!$C$201</f>
        <v>0</v>
      </c>
      <c r="G201" s="3">
        <f t="shared" si="22"/>
        <v>0.1</v>
      </c>
      <c r="H201" s="3" t="s">
        <v>469</v>
      </c>
      <c r="I201" s="251" t="s">
        <v>434</v>
      </c>
    </row>
    <row r="202" spans="1:9" x14ac:dyDescent="0.3">
      <c r="A202" s="407"/>
      <c r="B202" s="18" t="s">
        <v>473</v>
      </c>
      <c r="C202" s="203">
        <v>44467</v>
      </c>
      <c r="D202" s="41">
        <v>119</v>
      </c>
      <c r="E202" s="108">
        <v>0.05</v>
      </c>
      <c r="F202" s="3">
        <f>[1]Химия!$C$202</f>
        <v>0</v>
      </c>
      <c r="G202" s="3">
        <f t="shared" si="22"/>
        <v>0.05</v>
      </c>
      <c r="H202" s="3" t="s">
        <v>469</v>
      </c>
      <c r="I202" s="251" t="s">
        <v>434</v>
      </c>
    </row>
    <row r="203" spans="1:9" ht="19.5" thickBot="1" x14ac:dyDescent="0.35">
      <c r="A203" s="407"/>
      <c r="B203" s="117" t="s">
        <v>474</v>
      </c>
      <c r="C203" s="254">
        <v>44467</v>
      </c>
      <c r="D203" s="38">
        <v>119</v>
      </c>
      <c r="E203" s="109">
        <v>0.05</v>
      </c>
      <c r="F203" s="8">
        <f>[1]Химия!$C$203</f>
        <v>0</v>
      </c>
      <c r="G203" s="8">
        <f t="shared" si="22"/>
        <v>0.05</v>
      </c>
      <c r="H203" s="8" t="s">
        <v>469</v>
      </c>
      <c r="I203" s="292" t="s">
        <v>434</v>
      </c>
    </row>
    <row r="204" spans="1:9" ht="19.5" thickBot="1" x14ac:dyDescent="0.35">
      <c r="A204" s="407"/>
      <c r="B204" s="121" t="s">
        <v>79</v>
      </c>
      <c r="C204" s="387"/>
      <c r="D204" s="409"/>
      <c r="E204" s="281">
        <f>SUM(E205:E209)</f>
        <v>0.25</v>
      </c>
      <c r="F204" s="282">
        <f>SUM(F205:F209)</f>
        <v>0</v>
      </c>
      <c r="G204" s="307">
        <f>E204-F204</f>
        <v>0.25</v>
      </c>
      <c r="H204" s="282"/>
      <c r="I204" s="308"/>
    </row>
    <row r="205" spans="1:9" x14ac:dyDescent="0.3">
      <c r="A205" s="407"/>
      <c r="B205" s="116" t="s">
        <v>365</v>
      </c>
      <c r="C205" s="269">
        <v>44467</v>
      </c>
      <c r="D205" s="40">
        <v>119</v>
      </c>
      <c r="E205" s="107">
        <v>0.05</v>
      </c>
      <c r="F205" s="13">
        <f>[1]Химия!$C$205</f>
        <v>0</v>
      </c>
      <c r="G205" s="13">
        <f>E205-F205</f>
        <v>0.05</v>
      </c>
      <c r="H205" s="13" t="s">
        <v>469</v>
      </c>
      <c r="I205" s="291" t="s">
        <v>434</v>
      </c>
    </row>
    <row r="206" spans="1:9" x14ac:dyDescent="0.3">
      <c r="A206" s="407"/>
      <c r="B206" s="18" t="s">
        <v>366</v>
      </c>
      <c r="C206" s="203">
        <v>44467</v>
      </c>
      <c r="D206" s="41">
        <v>119</v>
      </c>
      <c r="E206" s="108">
        <v>0.05</v>
      </c>
      <c r="F206" s="3">
        <f>[1]Химия!$C$206</f>
        <v>0</v>
      </c>
      <c r="G206" s="3">
        <f>E206-F206</f>
        <v>0.05</v>
      </c>
      <c r="H206" s="3" t="s">
        <v>469</v>
      </c>
      <c r="I206" s="251" t="s">
        <v>434</v>
      </c>
    </row>
    <row r="207" spans="1:9" x14ac:dyDescent="0.3">
      <c r="A207" s="407"/>
      <c r="B207" s="18" t="s">
        <v>367</v>
      </c>
      <c r="C207" s="203">
        <v>44467</v>
      </c>
      <c r="D207" s="41">
        <v>119</v>
      </c>
      <c r="E207" s="108">
        <v>0.05</v>
      </c>
      <c r="F207" s="3">
        <f>[1]Химия!$C$207</f>
        <v>0</v>
      </c>
      <c r="G207" s="3">
        <f t="shared" ref="G207:G209" si="23">E207-F207</f>
        <v>0.05</v>
      </c>
      <c r="H207" s="3" t="s">
        <v>469</v>
      </c>
      <c r="I207" s="251"/>
    </row>
    <row r="208" spans="1:9" x14ac:dyDescent="0.3">
      <c r="A208" s="407"/>
      <c r="B208" s="18" t="s">
        <v>475</v>
      </c>
      <c r="C208" s="203">
        <v>44467</v>
      </c>
      <c r="D208" s="41">
        <v>119</v>
      </c>
      <c r="E208" s="108">
        <v>0.05</v>
      </c>
      <c r="F208" s="3">
        <f>[1]Химия!$C$208</f>
        <v>0</v>
      </c>
      <c r="G208" s="3">
        <f t="shared" si="23"/>
        <v>0.05</v>
      </c>
      <c r="H208" s="3" t="s">
        <v>469</v>
      </c>
      <c r="I208" s="251" t="s">
        <v>434</v>
      </c>
    </row>
    <row r="209" spans="1:9" ht="19.5" thickBot="1" x14ac:dyDescent="0.35">
      <c r="A209" s="407"/>
      <c r="B209" s="117" t="s">
        <v>369</v>
      </c>
      <c r="C209" s="254">
        <v>44467</v>
      </c>
      <c r="D209" s="38">
        <v>119</v>
      </c>
      <c r="E209" s="109">
        <v>0.05</v>
      </c>
      <c r="F209" s="8">
        <f>[1]Химия!$C$209</f>
        <v>0</v>
      </c>
      <c r="G209" s="8">
        <f t="shared" si="23"/>
        <v>0.05</v>
      </c>
      <c r="H209" s="8" t="s">
        <v>469</v>
      </c>
      <c r="I209" s="292" t="s">
        <v>434</v>
      </c>
    </row>
    <row r="210" spans="1:9" ht="19.5" thickBot="1" x14ac:dyDescent="0.35">
      <c r="A210" s="407"/>
      <c r="B210" s="121" t="s">
        <v>80</v>
      </c>
      <c r="C210" s="387"/>
      <c r="D210" s="409"/>
      <c r="E210" s="281">
        <f>SUM(E211:E219)</f>
        <v>0.65</v>
      </c>
      <c r="F210" s="282">
        <f>SUM(F211:F219)</f>
        <v>0</v>
      </c>
      <c r="G210" s="307">
        <f>E210-F210</f>
        <v>0.65</v>
      </c>
      <c r="H210" s="282"/>
      <c r="I210" s="308"/>
    </row>
    <row r="211" spans="1:9" x14ac:dyDescent="0.3">
      <c r="A211" s="407"/>
      <c r="B211" s="116" t="s">
        <v>370</v>
      </c>
      <c r="C211" s="269">
        <v>44467</v>
      </c>
      <c r="D211" s="40">
        <v>119</v>
      </c>
      <c r="E211" s="107">
        <v>0.05</v>
      </c>
      <c r="F211" s="13">
        <f>[1]Химия!$C$211</f>
        <v>0</v>
      </c>
      <c r="G211" s="13">
        <f>E211-F211</f>
        <v>0.05</v>
      </c>
      <c r="H211" s="13" t="s">
        <v>469</v>
      </c>
      <c r="I211" s="291" t="s">
        <v>434</v>
      </c>
    </row>
    <row r="212" spans="1:9" x14ac:dyDescent="0.3">
      <c r="A212" s="407"/>
      <c r="B212" s="18" t="s">
        <v>371</v>
      </c>
      <c r="C212" s="203">
        <v>44467</v>
      </c>
      <c r="D212" s="41">
        <v>119</v>
      </c>
      <c r="E212" s="108">
        <v>0.05</v>
      </c>
      <c r="F212" s="3">
        <f>[1]Химия!$C$212</f>
        <v>0</v>
      </c>
      <c r="G212" s="3">
        <f>E212-F212</f>
        <v>0.05</v>
      </c>
      <c r="H212" s="3" t="s">
        <v>469</v>
      </c>
      <c r="I212" s="251" t="s">
        <v>435</v>
      </c>
    </row>
    <row r="213" spans="1:9" x14ac:dyDescent="0.3">
      <c r="A213" s="407"/>
      <c r="B213" s="18" t="s">
        <v>372</v>
      </c>
      <c r="C213" s="203">
        <v>44467</v>
      </c>
      <c r="D213" s="41">
        <v>119</v>
      </c>
      <c r="E213" s="108">
        <v>0.05</v>
      </c>
      <c r="F213" s="3">
        <f>[1]Химия!$C$213</f>
        <v>0</v>
      </c>
      <c r="G213" s="3">
        <f t="shared" ref="G213:G219" si="24">E213-F213</f>
        <v>0.05</v>
      </c>
      <c r="H213" s="3" t="s">
        <v>469</v>
      </c>
      <c r="I213" s="251" t="s">
        <v>434</v>
      </c>
    </row>
    <row r="214" spans="1:9" x14ac:dyDescent="0.3">
      <c r="A214" s="407"/>
      <c r="B214" s="18" t="s">
        <v>373</v>
      </c>
      <c r="C214" s="203">
        <v>44467</v>
      </c>
      <c r="D214" s="41">
        <v>119</v>
      </c>
      <c r="E214" s="108">
        <v>0.1</v>
      </c>
      <c r="F214" s="3">
        <f>[1]Химия!$C$214</f>
        <v>0</v>
      </c>
      <c r="G214" s="3">
        <f t="shared" si="24"/>
        <v>0.1</v>
      </c>
      <c r="H214" s="3" t="s">
        <v>469</v>
      </c>
      <c r="I214" s="251" t="s">
        <v>430</v>
      </c>
    </row>
    <row r="215" spans="1:9" x14ac:dyDescent="0.3">
      <c r="A215" s="407"/>
      <c r="B215" s="18" t="s">
        <v>374</v>
      </c>
      <c r="C215" s="203">
        <v>44467</v>
      </c>
      <c r="D215" s="41">
        <v>119</v>
      </c>
      <c r="E215" s="108">
        <v>0.05</v>
      </c>
      <c r="F215" s="3">
        <f>[1]Химия!$C$215</f>
        <v>0</v>
      </c>
      <c r="G215" s="3">
        <f t="shared" si="24"/>
        <v>0.05</v>
      </c>
      <c r="H215" s="3" t="s">
        <v>469</v>
      </c>
      <c r="I215" s="251" t="s">
        <v>435</v>
      </c>
    </row>
    <row r="216" spans="1:9" x14ac:dyDescent="0.3">
      <c r="A216" s="407"/>
      <c r="B216" s="18" t="s">
        <v>375</v>
      </c>
      <c r="C216" s="203">
        <v>44467</v>
      </c>
      <c r="D216" s="41">
        <v>119</v>
      </c>
      <c r="E216" s="108">
        <v>0.05</v>
      </c>
      <c r="F216" s="3">
        <f>[1]Химия!$C$216</f>
        <v>0</v>
      </c>
      <c r="G216" s="3">
        <f t="shared" si="24"/>
        <v>0.05</v>
      </c>
      <c r="H216" s="3" t="s">
        <v>469</v>
      </c>
      <c r="I216" s="251" t="s">
        <v>435</v>
      </c>
    </row>
    <row r="217" spans="1:9" x14ac:dyDescent="0.3">
      <c r="A217" s="407"/>
      <c r="B217" s="18" t="s">
        <v>376</v>
      </c>
      <c r="C217" s="203">
        <v>44467</v>
      </c>
      <c r="D217" s="41">
        <v>119</v>
      </c>
      <c r="E217" s="108">
        <v>0.05</v>
      </c>
      <c r="F217" s="3">
        <f>[1]Химия!$C$217</f>
        <v>0</v>
      </c>
      <c r="G217" s="3">
        <f t="shared" si="24"/>
        <v>0.05</v>
      </c>
      <c r="H217" s="3" t="s">
        <v>469</v>
      </c>
      <c r="I217" s="251" t="s">
        <v>435</v>
      </c>
    </row>
    <row r="218" spans="1:9" x14ac:dyDescent="0.3">
      <c r="A218" s="407"/>
      <c r="B218" s="18" t="s">
        <v>421</v>
      </c>
      <c r="C218" s="203">
        <v>44467</v>
      </c>
      <c r="D218" s="41">
        <v>119</v>
      </c>
      <c r="E218" s="108">
        <v>0.2</v>
      </c>
      <c r="F218" s="3">
        <f>[1]Химия!$C$218</f>
        <v>0</v>
      </c>
      <c r="G218" s="3">
        <f t="shared" si="24"/>
        <v>0.2</v>
      </c>
      <c r="H218" s="3" t="s">
        <v>469</v>
      </c>
      <c r="I218" s="251" t="s">
        <v>430</v>
      </c>
    </row>
    <row r="219" spans="1:9" ht="19.5" thickBot="1" x14ac:dyDescent="0.35">
      <c r="A219" s="407"/>
      <c r="B219" s="117" t="s">
        <v>378</v>
      </c>
      <c r="C219" s="254">
        <v>44467</v>
      </c>
      <c r="D219" s="38">
        <v>119</v>
      </c>
      <c r="E219" s="109">
        <v>0.05</v>
      </c>
      <c r="F219" s="8">
        <f>[1]Химия!$C$219</f>
        <v>0</v>
      </c>
      <c r="G219" s="8">
        <f t="shared" si="24"/>
        <v>0.05</v>
      </c>
      <c r="H219" s="8" t="s">
        <v>469</v>
      </c>
      <c r="I219" s="292" t="s">
        <v>431</v>
      </c>
    </row>
    <row r="220" spans="1:9" ht="19.5" thickBot="1" x14ac:dyDescent="0.35">
      <c r="A220" s="407"/>
      <c r="B220" s="121" t="s">
        <v>81</v>
      </c>
      <c r="C220" s="387"/>
      <c r="D220" s="409"/>
      <c r="E220" s="281">
        <f>SUM(E221:E225)</f>
        <v>0.25</v>
      </c>
      <c r="F220" s="282">
        <f>SUM(F221:F225)</f>
        <v>0</v>
      </c>
      <c r="G220" s="307">
        <f>E220-F220</f>
        <v>0.25</v>
      </c>
      <c r="H220" s="282"/>
      <c r="I220" s="308"/>
    </row>
    <row r="221" spans="1:9" x14ac:dyDescent="0.3">
      <c r="A221" s="407"/>
      <c r="B221" s="116" t="s">
        <v>476</v>
      </c>
      <c r="C221" s="269">
        <v>44467</v>
      </c>
      <c r="D221" s="40">
        <v>119</v>
      </c>
      <c r="E221" s="107">
        <v>0.05</v>
      </c>
      <c r="F221" s="13">
        <f>[1]Химия!$C$221</f>
        <v>0</v>
      </c>
      <c r="G221" s="13">
        <f>E221-F221</f>
        <v>0.05</v>
      </c>
      <c r="H221" s="13" t="s">
        <v>469</v>
      </c>
      <c r="I221" s="291" t="s">
        <v>430</v>
      </c>
    </row>
    <row r="222" spans="1:9" x14ac:dyDescent="0.3">
      <c r="A222" s="407"/>
      <c r="B222" s="18" t="s">
        <v>380</v>
      </c>
      <c r="C222" s="203">
        <v>44467</v>
      </c>
      <c r="D222" s="41">
        <v>119</v>
      </c>
      <c r="E222" s="108">
        <v>0.05</v>
      </c>
      <c r="F222" s="3">
        <f>[1]Химия!$C$222</f>
        <v>0</v>
      </c>
      <c r="G222" s="3">
        <f>E222-F222</f>
        <v>0.05</v>
      </c>
      <c r="H222" s="3" t="s">
        <v>469</v>
      </c>
      <c r="I222" s="251" t="s">
        <v>430</v>
      </c>
    </row>
    <row r="223" spans="1:9" x14ac:dyDescent="0.3">
      <c r="A223" s="407"/>
      <c r="B223" s="18" t="s">
        <v>381</v>
      </c>
      <c r="C223" s="203">
        <v>44467</v>
      </c>
      <c r="D223" s="41">
        <v>119</v>
      </c>
      <c r="E223" s="108">
        <v>0.05</v>
      </c>
      <c r="F223" s="3">
        <f>[1]Химия!$C$223</f>
        <v>0</v>
      </c>
      <c r="G223" s="3">
        <f t="shared" ref="G223:G225" si="25">E223-F223</f>
        <v>0.05</v>
      </c>
      <c r="H223" s="3" t="s">
        <v>469</v>
      </c>
      <c r="I223" s="251" t="s">
        <v>431</v>
      </c>
    </row>
    <row r="224" spans="1:9" x14ac:dyDescent="0.3">
      <c r="A224" s="407"/>
      <c r="B224" s="18" t="s">
        <v>382</v>
      </c>
      <c r="C224" s="203">
        <v>44467</v>
      </c>
      <c r="D224" s="41">
        <v>119</v>
      </c>
      <c r="E224" s="108">
        <v>0.05</v>
      </c>
      <c r="F224" s="3">
        <f>[1]Химия!$C$224</f>
        <v>0</v>
      </c>
      <c r="G224" s="3">
        <f t="shared" si="25"/>
        <v>0.05</v>
      </c>
      <c r="H224" s="3" t="s">
        <v>469</v>
      </c>
      <c r="I224" s="251" t="s">
        <v>434</v>
      </c>
    </row>
    <row r="225" spans="1:9" ht="19.5" thickBot="1" x14ac:dyDescent="0.35">
      <c r="A225" s="407"/>
      <c r="B225" s="117" t="s">
        <v>383</v>
      </c>
      <c r="C225" s="254">
        <v>44467</v>
      </c>
      <c r="D225" s="38">
        <v>119</v>
      </c>
      <c r="E225" s="109">
        <v>0.05</v>
      </c>
      <c r="F225" s="8">
        <f>[1]Химия!$C$225</f>
        <v>0</v>
      </c>
      <c r="G225" s="8">
        <f t="shared" si="25"/>
        <v>0.05</v>
      </c>
      <c r="H225" s="8" t="s">
        <v>469</v>
      </c>
      <c r="I225" s="292" t="s">
        <v>431</v>
      </c>
    </row>
    <row r="226" spans="1:9" ht="19.5" thickBot="1" x14ac:dyDescent="0.35">
      <c r="A226" s="407"/>
      <c r="B226" s="123" t="s">
        <v>463</v>
      </c>
      <c r="C226" s="389"/>
      <c r="D226" s="390"/>
      <c r="E226" s="357">
        <f>E227</f>
        <v>0.05</v>
      </c>
      <c r="F226" s="282">
        <f>F227</f>
        <v>0</v>
      </c>
      <c r="G226" s="307">
        <f t="shared" ref="G226:G232" si="26">E226-F226</f>
        <v>0.05</v>
      </c>
      <c r="H226" s="282"/>
      <c r="I226" s="308"/>
    </row>
    <row r="227" spans="1:9" ht="19.5" thickBot="1" x14ac:dyDescent="0.35">
      <c r="A227" s="407"/>
      <c r="B227" s="327" t="s">
        <v>457</v>
      </c>
      <c r="C227" s="328">
        <v>44467</v>
      </c>
      <c r="D227" s="134">
        <v>119</v>
      </c>
      <c r="E227" s="329">
        <v>0.05</v>
      </c>
      <c r="F227" s="13">
        <f>[1]Химия!$C$227</f>
        <v>0</v>
      </c>
      <c r="G227" s="330">
        <f t="shared" si="26"/>
        <v>0.05</v>
      </c>
      <c r="H227" s="134"/>
      <c r="I227" s="331" t="s">
        <v>433</v>
      </c>
    </row>
    <row r="228" spans="1:9" ht="19.5" thickBot="1" x14ac:dyDescent="0.35">
      <c r="A228" s="407"/>
      <c r="B228" s="119" t="s">
        <v>465</v>
      </c>
      <c r="C228" s="332"/>
      <c r="D228" s="161"/>
      <c r="E228" s="260">
        <f>E229</f>
        <v>0.05</v>
      </c>
      <c r="F228" s="45">
        <f>F229</f>
        <v>0</v>
      </c>
      <c r="G228" s="283">
        <f t="shared" si="26"/>
        <v>0.05</v>
      </c>
      <c r="H228" s="45"/>
      <c r="I228" s="297"/>
    </row>
    <row r="229" spans="1:9" ht="19.5" thickBot="1" x14ac:dyDescent="0.35">
      <c r="A229" s="407"/>
      <c r="B229" s="317" t="s">
        <v>466</v>
      </c>
      <c r="C229" s="204">
        <v>44467</v>
      </c>
      <c r="D229" s="43">
        <v>119</v>
      </c>
      <c r="E229" s="198">
        <v>0.05</v>
      </c>
      <c r="F229" s="373">
        <f>[1]Химия!$C$229</f>
        <v>0</v>
      </c>
      <c r="G229" s="373">
        <f t="shared" si="26"/>
        <v>0.05</v>
      </c>
      <c r="H229" s="373"/>
      <c r="I229" s="290" t="s">
        <v>431</v>
      </c>
    </row>
    <row r="230" spans="1:9" ht="19.5" thickBot="1" x14ac:dyDescent="0.35">
      <c r="A230" s="407"/>
      <c r="B230" s="124" t="s">
        <v>82</v>
      </c>
      <c r="C230" s="391"/>
      <c r="D230" s="392"/>
      <c r="E230" s="281">
        <f>SUM(E231:E242)</f>
        <v>15</v>
      </c>
      <c r="F230" s="282">
        <f>SUM(F231:F242)</f>
        <v>0</v>
      </c>
      <c r="G230" s="307">
        <f t="shared" si="26"/>
        <v>15</v>
      </c>
      <c r="H230" s="282"/>
      <c r="I230" s="308"/>
    </row>
    <row r="231" spans="1:9" x14ac:dyDescent="0.3">
      <c r="A231" s="407"/>
      <c r="B231" s="112" t="s">
        <v>384</v>
      </c>
      <c r="C231" s="201">
        <v>44467</v>
      </c>
      <c r="D231" s="37">
        <v>119</v>
      </c>
      <c r="E231" s="107">
        <v>1</v>
      </c>
      <c r="F231" s="13">
        <f>[1]Химия!$C$231</f>
        <v>0</v>
      </c>
      <c r="G231" s="13">
        <f t="shared" si="26"/>
        <v>1</v>
      </c>
      <c r="H231" s="13"/>
      <c r="I231" s="291"/>
    </row>
    <row r="232" spans="1:9" x14ac:dyDescent="0.3">
      <c r="A232" s="407"/>
      <c r="B232" s="18" t="s">
        <v>385</v>
      </c>
      <c r="C232" s="203">
        <v>44467</v>
      </c>
      <c r="D232" s="41">
        <v>119</v>
      </c>
      <c r="E232" s="108">
        <v>1</v>
      </c>
      <c r="F232" s="3">
        <f>[1]Химия!$C$232</f>
        <v>0</v>
      </c>
      <c r="G232" s="3">
        <f t="shared" si="26"/>
        <v>1</v>
      </c>
      <c r="H232" s="3"/>
      <c r="I232" s="251"/>
    </row>
    <row r="233" spans="1:9" x14ac:dyDescent="0.3">
      <c r="A233" s="407"/>
      <c r="B233" s="18" t="s">
        <v>386</v>
      </c>
      <c r="C233" s="203">
        <v>44467</v>
      </c>
      <c r="D233" s="41">
        <v>119</v>
      </c>
      <c r="E233" s="108">
        <v>1</v>
      </c>
      <c r="F233" s="3">
        <f>[1]Химия!$C$233</f>
        <v>0</v>
      </c>
      <c r="G233" s="3">
        <f t="shared" ref="G233" si="27">E233-F233</f>
        <v>1</v>
      </c>
      <c r="H233" s="3"/>
      <c r="I233" s="251"/>
    </row>
    <row r="234" spans="1:9" x14ac:dyDescent="0.3">
      <c r="A234" s="407"/>
      <c r="B234" s="18" t="s">
        <v>387</v>
      </c>
      <c r="C234" s="203">
        <v>44467</v>
      </c>
      <c r="D234" s="41">
        <v>119</v>
      </c>
      <c r="E234" s="108">
        <v>1</v>
      </c>
      <c r="F234" s="3">
        <f>[1]Химия!$C$234</f>
        <v>0</v>
      </c>
      <c r="G234" s="3">
        <f t="shared" ref="G234:G242" si="28">E234-F234</f>
        <v>1</v>
      </c>
      <c r="H234" s="3"/>
      <c r="I234" s="251"/>
    </row>
    <row r="235" spans="1:9" x14ac:dyDescent="0.3">
      <c r="A235" s="407"/>
      <c r="B235" s="18" t="s">
        <v>388</v>
      </c>
      <c r="C235" s="203">
        <v>44467</v>
      </c>
      <c r="D235" s="41">
        <v>119</v>
      </c>
      <c r="E235" s="108">
        <v>1</v>
      </c>
      <c r="F235" s="3">
        <f>[1]Химия!$C$235</f>
        <v>0</v>
      </c>
      <c r="G235" s="3">
        <f t="shared" si="28"/>
        <v>1</v>
      </c>
      <c r="H235" s="3"/>
      <c r="I235" s="251"/>
    </row>
    <row r="236" spans="1:9" x14ac:dyDescent="0.3">
      <c r="A236" s="407"/>
      <c r="B236" s="18" t="s">
        <v>436</v>
      </c>
      <c r="C236" s="203">
        <v>44467</v>
      </c>
      <c r="D236" s="41">
        <v>119</v>
      </c>
      <c r="E236" s="108">
        <v>1</v>
      </c>
      <c r="F236" s="3">
        <f>[1]Химия!$C$236</f>
        <v>0</v>
      </c>
      <c r="G236" s="3">
        <f t="shared" si="28"/>
        <v>1</v>
      </c>
      <c r="H236" s="3"/>
      <c r="I236" s="251"/>
    </row>
    <row r="237" spans="1:9" x14ac:dyDescent="0.3">
      <c r="A237" s="407"/>
      <c r="B237" s="18" t="s">
        <v>390</v>
      </c>
      <c r="C237" s="203">
        <v>44467</v>
      </c>
      <c r="D237" s="41">
        <v>119</v>
      </c>
      <c r="E237" s="108">
        <v>1</v>
      </c>
      <c r="F237" s="3">
        <f>[1]Химия!$C$237</f>
        <v>0</v>
      </c>
      <c r="G237" s="3">
        <f t="shared" si="28"/>
        <v>1</v>
      </c>
      <c r="H237" s="3"/>
      <c r="I237" s="251"/>
    </row>
    <row r="238" spans="1:9" x14ac:dyDescent="0.3">
      <c r="A238" s="407"/>
      <c r="B238" s="18" t="s">
        <v>391</v>
      </c>
      <c r="C238" s="203">
        <v>44467</v>
      </c>
      <c r="D238" s="41">
        <v>119</v>
      </c>
      <c r="E238" s="108">
        <v>1</v>
      </c>
      <c r="F238" s="3">
        <f>[1]Химия!$C$238</f>
        <v>0</v>
      </c>
      <c r="G238" s="3">
        <f t="shared" si="28"/>
        <v>1</v>
      </c>
      <c r="H238" s="3"/>
      <c r="I238" s="251"/>
    </row>
    <row r="239" spans="1:9" x14ac:dyDescent="0.3">
      <c r="A239" s="407"/>
      <c r="B239" s="18" t="s">
        <v>392</v>
      </c>
      <c r="C239" s="203">
        <v>44467</v>
      </c>
      <c r="D239" s="41">
        <v>119</v>
      </c>
      <c r="E239" s="108">
        <v>1</v>
      </c>
      <c r="F239" s="3">
        <f>[1]Химия!$C$239</f>
        <v>0</v>
      </c>
      <c r="G239" s="3">
        <f t="shared" si="28"/>
        <v>1</v>
      </c>
      <c r="H239" s="3"/>
      <c r="I239" s="251"/>
    </row>
    <row r="240" spans="1:9" x14ac:dyDescent="0.3">
      <c r="A240" s="407"/>
      <c r="B240" s="18" t="s">
        <v>393</v>
      </c>
      <c r="C240" s="203">
        <v>44467</v>
      </c>
      <c r="D240" s="41">
        <v>119</v>
      </c>
      <c r="E240" s="108">
        <v>1</v>
      </c>
      <c r="F240" s="3">
        <f>[1]Химия!$C$240</f>
        <v>0</v>
      </c>
      <c r="G240" s="3">
        <f t="shared" si="28"/>
        <v>1</v>
      </c>
      <c r="H240" s="3"/>
      <c r="I240" s="251"/>
    </row>
    <row r="241" spans="1:9" x14ac:dyDescent="0.3">
      <c r="A241" s="407"/>
      <c r="B241" s="18" t="s">
        <v>394</v>
      </c>
      <c r="C241" s="203">
        <v>44467</v>
      </c>
      <c r="D241" s="41">
        <v>119</v>
      </c>
      <c r="E241" s="108">
        <v>1</v>
      </c>
      <c r="F241" s="3">
        <f>[1]Химия!$C$241</f>
        <v>0</v>
      </c>
      <c r="G241" s="3">
        <f t="shared" si="28"/>
        <v>1</v>
      </c>
      <c r="H241" s="3"/>
      <c r="I241" s="251"/>
    </row>
    <row r="242" spans="1:9" ht="19.5" thickBot="1" x14ac:dyDescent="0.35">
      <c r="A242" s="408"/>
      <c r="B242" s="113" t="s">
        <v>395</v>
      </c>
      <c r="C242" s="204">
        <v>44467</v>
      </c>
      <c r="D242" s="43">
        <v>119</v>
      </c>
      <c r="E242" s="109">
        <v>4</v>
      </c>
      <c r="F242" s="8">
        <f>[1]Химия!$C$242</f>
        <v>0</v>
      </c>
      <c r="G242" s="8">
        <f t="shared" si="28"/>
        <v>4</v>
      </c>
      <c r="H242" s="8"/>
      <c r="I242" s="292"/>
    </row>
  </sheetData>
  <autoFilter ref="A2:I242"/>
  <mergeCells count="38">
    <mergeCell ref="C150:D150"/>
    <mergeCell ref="C69:D69"/>
    <mergeCell ref="C70:D70"/>
    <mergeCell ref="C76:D76"/>
    <mergeCell ref="C77:D77"/>
    <mergeCell ref="C84:D84"/>
    <mergeCell ref="C174:D174"/>
    <mergeCell ref="C193:D193"/>
    <mergeCell ref="C204:D204"/>
    <mergeCell ref="A1:I1"/>
    <mergeCell ref="A3:B3"/>
    <mergeCell ref="A5:A12"/>
    <mergeCell ref="C50:D50"/>
    <mergeCell ref="A14:A27"/>
    <mergeCell ref="C3:D3"/>
    <mergeCell ref="C4:D4"/>
    <mergeCell ref="C13:D13"/>
    <mergeCell ref="C28:D28"/>
    <mergeCell ref="A29:A49"/>
    <mergeCell ref="C51:D51"/>
    <mergeCell ref="C59:D59"/>
    <mergeCell ref="C63:D63"/>
    <mergeCell ref="A51:A242"/>
    <mergeCell ref="C134:D134"/>
    <mergeCell ref="C230:D230"/>
    <mergeCell ref="C157:D157"/>
    <mergeCell ref="C162:D162"/>
    <mergeCell ref="C169:D169"/>
    <mergeCell ref="C179:D179"/>
    <mergeCell ref="C188:D188"/>
    <mergeCell ref="C90:D90"/>
    <mergeCell ref="C226:D226"/>
    <mergeCell ref="C210:D210"/>
    <mergeCell ref="C220:D220"/>
    <mergeCell ref="C106:D106"/>
    <mergeCell ref="C110:D110"/>
    <mergeCell ref="C114:D114"/>
    <mergeCell ref="C117:D117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3"/>
  <sheetViews>
    <sheetView zoomScale="70" zoomScaleNormal="70" workbookViewId="0">
      <selection activeCell="H20" sqref="H20"/>
    </sheetView>
  </sheetViews>
  <sheetFormatPr defaultRowHeight="18.75" x14ac:dyDescent="0.3"/>
  <cols>
    <col min="1" max="1" width="4.140625" style="1" bestFit="1" customWidth="1"/>
    <col min="2" max="2" width="105.28515625" style="1" bestFit="1" customWidth="1"/>
    <col min="3" max="3" width="18.5703125" style="247" customWidth="1"/>
    <col min="4" max="4" width="16.7109375" style="1" bestFit="1" customWidth="1"/>
    <col min="5" max="6" width="13.5703125" style="1" customWidth="1"/>
    <col min="7" max="7" width="16.140625" style="1" customWidth="1"/>
    <col min="8" max="8" width="12.28515625" style="1" bestFit="1" customWidth="1"/>
    <col min="9" max="9" width="9.140625" style="1"/>
    <col min="10" max="10" width="9.140625" style="1" customWidth="1"/>
    <col min="11" max="16384" width="9.140625" style="1"/>
  </cols>
  <sheetData>
    <row r="1" spans="1:13" ht="48.75" customHeight="1" thickBot="1" x14ac:dyDescent="0.35">
      <c r="A1" s="497" t="s">
        <v>188</v>
      </c>
      <c r="B1" s="498"/>
      <c r="C1" s="498"/>
      <c r="D1" s="498"/>
      <c r="E1" s="499"/>
      <c r="F1" s="499"/>
      <c r="G1" s="500"/>
      <c r="H1" s="205"/>
      <c r="I1" s="205"/>
      <c r="J1" s="205"/>
      <c r="K1" s="205"/>
      <c r="L1" s="205"/>
      <c r="M1" s="205"/>
    </row>
    <row r="2" spans="1:13" x14ac:dyDescent="0.3">
      <c r="A2" s="11" t="s">
        <v>41</v>
      </c>
      <c r="B2" s="110" t="s">
        <v>42</v>
      </c>
      <c r="C2" s="11" t="s">
        <v>185</v>
      </c>
      <c r="D2" s="110" t="s">
        <v>186</v>
      </c>
      <c r="E2" s="11" t="s">
        <v>413</v>
      </c>
      <c r="F2" s="12" t="s">
        <v>414</v>
      </c>
      <c r="G2" s="206" t="s">
        <v>412</v>
      </c>
    </row>
    <row r="3" spans="1:13" ht="19.5" thickBot="1" x14ac:dyDescent="0.35">
      <c r="A3" s="501" t="s">
        <v>47</v>
      </c>
      <c r="B3" s="502"/>
      <c r="C3" s="482"/>
      <c r="D3" s="483"/>
      <c r="E3" s="207">
        <f>E4+E13+E28+E301</f>
        <v>608</v>
      </c>
      <c r="F3" s="208">
        <f>F4+F13+F28+F301</f>
        <v>0</v>
      </c>
      <c r="G3" s="209">
        <f>E3-F3</f>
        <v>608</v>
      </c>
      <c r="H3" s="210" t="b">
        <f>G3=G4+G13+G28+G301</f>
        <v>1</v>
      </c>
    </row>
    <row r="4" spans="1:13" ht="19.5" thickBot="1" x14ac:dyDescent="0.35">
      <c r="A4" s="17">
        <v>1</v>
      </c>
      <c r="B4" s="111" t="s">
        <v>416</v>
      </c>
      <c r="C4" s="484"/>
      <c r="D4" s="485"/>
      <c r="E4" s="211">
        <f>SUM(E5:E12)</f>
        <v>8</v>
      </c>
      <c r="F4" s="114">
        <f>SUM(F5:F12)</f>
        <v>0</v>
      </c>
      <c r="G4" s="212">
        <f>E4-F4</f>
        <v>8</v>
      </c>
    </row>
    <row r="5" spans="1:13" x14ac:dyDescent="0.3">
      <c r="A5" s="444"/>
      <c r="B5" s="112" t="s">
        <v>1</v>
      </c>
      <c r="C5" s="213">
        <v>44467</v>
      </c>
      <c r="D5" s="106">
        <v>119</v>
      </c>
      <c r="E5" s="23">
        <v>1</v>
      </c>
      <c r="F5" s="214">
        <f>[1]Физика!$F$5</f>
        <v>0</v>
      </c>
      <c r="G5" s="82">
        <f>E5-F5</f>
        <v>1</v>
      </c>
    </row>
    <row r="6" spans="1:13" x14ac:dyDescent="0.3">
      <c r="A6" s="440"/>
      <c r="B6" s="18" t="s">
        <v>2</v>
      </c>
      <c r="C6" s="215">
        <v>44467</v>
      </c>
      <c r="D6" s="47">
        <v>119</v>
      </c>
      <c r="E6" s="6">
        <v>1</v>
      </c>
      <c r="F6" s="216">
        <f>[1]Физика!$F$6</f>
        <v>0</v>
      </c>
      <c r="G6" s="30">
        <f t="shared" ref="G6:G12" si="0">E6-F6</f>
        <v>1</v>
      </c>
    </row>
    <row r="7" spans="1:13" x14ac:dyDescent="0.3">
      <c r="A7" s="440"/>
      <c r="B7" s="18" t="s">
        <v>3</v>
      </c>
      <c r="C7" s="215">
        <v>44467</v>
      </c>
      <c r="D7" s="47">
        <v>119</v>
      </c>
      <c r="E7" s="6">
        <v>1</v>
      </c>
      <c r="F7" s="216">
        <f>[1]Физика!$F$7</f>
        <v>0</v>
      </c>
      <c r="G7" s="30">
        <f t="shared" si="0"/>
        <v>1</v>
      </c>
    </row>
    <row r="8" spans="1:13" x14ac:dyDescent="0.3">
      <c r="A8" s="440"/>
      <c r="B8" s="18" t="s">
        <v>4</v>
      </c>
      <c r="C8" s="215">
        <v>44467</v>
      </c>
      <c r="D8" s="47">
        <v>119</v>
      </c>
      <c r="E8" s="6">
        <v>1</v>
      </c>
      <c r="F8" s="216">
        <f>[1]Физика!$F$8</f>
        <v>0</v>
      </c>
      <c r="G8" s="30">
        <f t="shared" si="0"/>
        <v>1</v>
      </c>
    </row>
    <row r="9" spans="1:13" x14ac:dyDescent="0.3">
      <c r="A9" s="440"/>
      <c r="B9" s="18" t="s">
        <v>5</v>
      </c>
      <c r="C9" s="215">
        <v>44467</v>
      </c>
      <c r="D9" s="47">
        <v>119</v>
      </c>
      <c r="E9" s="6">
        <v>1</v>
      </c>
      <c r="F9" s="216">
        <f>[1]Физика!$F$9</f>
        <v>0</v>
      </c>
      <c r="G9" s="30">
        <f t="shared" si="0"/>
        <v>1</v>
      </c>
    </row>
    <row r="10" spans="1:13" x14ac:dyDescent="0.3">
      <c r="A10" s="440"/>
      <c r="B10" s="18" t="s">
        <v>6</v>
      </c>
      <c r="C10" s="215">
        <v>44467</v>
      </c>
      <c r="D10" s="47">
        <v>119</v>
      </c>
      <c r="E10" s="6">
        <v>1</v>
      </c>
      <c r="F10" s="216">
        <f>[1]Физика!$F$10</f>
        <v>0</v>
      </c>
      <c r="G10" s="30">
        <f t="shared" si="0"/>
        <v>1</v>
      </c>
    </row>
    <row r="11" spans="1:13" x14ac:dyDescent="0.3">
      <c r="A11" s="440"/>
      <c r="B11" s="18" t="s">
        <v>7</v>
      </c>
      <c r="C11" s="215">
        <v>44467</v>
      </c>
      <c r="D11" s="47">
        <v>119</v>
      </c>
      <c r="E11" s="6">
        <v>1</v>
      </c>
      <c r="F11" s="216">
        <f>[1]Физика!$F$11</f>
        <v>0</v>
      </c>
      <c r="G11" s="30">
        <f t="shared" si="0"/>
        <v>1</v>
      </c>
    </row>
    <row r="12" spans="1:13" ht="19.5" thickBot="1" x14ac:dyDescent="0.35">
      <c r="A12" s="441"/>
      <c r="B12" s="113" t="s">
        <v>8</v>
      </c>
      <c r="C12" s="217">
        <v>44467</v>
      </c>
      <c r="D12" s="54">
        <v>119</v>
      </c>
      <c r="E12" s="7">
        <v>1</v>
      </c>
      <c r="F12" s="218">
        <f>[1]Физика!$F$12</f>
        <v>0</v>
      </c>
      <c r="G12" s="31">
        <f t="shared" si="0"/>
        <v>1</v>
      </c>
    </row>
    <row r="13" spans="1:13" ht="19.5" thickBot="1" x14ac:dyDescent="0.35">
      <c r="A13" s="17">
        <v>2</v>
      </c>
      <c r="B13" s="114" t="s">
        <v>9</v>
      </c>
      <c r="C13" s="486"/>
      <c r="D13" s="487"/>
      <c r="E13" s="211">
        <f>SUM(E14:E27)</f>
        <v>9</v>
      </c>
      <c r="F13" s="114">
        <f>SUM(F14:F27)</f>
        <v>0</v>
      </c>
      <c r="G13" s="212">
        <f>E13-F13</f>
        <v>9</v>
      </c>
    </row>
    <row r="14" spans="1:13" x14ac:dyDescent="0.3">
      <c r="A14" s="439"/>
      <c r="B14" s="112" t="s">
        <v>10</v>
      </c>
      <c r="C14" s="213">
        <v>44467</v>
      </c>
      <c r="D14" s="106">
        <v>119</v>
      </c>
      <c r="E14" s="23">
        <v>1</v>
      </c>
      <c r="F14" s="214">
        <f>[1]Физика!$F$14</f>
        <v>0</v>
      </c>
      <c r="G14" s="82">
        <f>E14-F14</f>
        <v>1</v>
      </c>
    </row>
    <row r="15" spans="1:13" x14ac:dyDescent="0.3">
      <c r="A15" s="439"/>
      <c r="B15" s="18"/>
      <c r="C15" s="128"/>
      <c r="D15" s="220"/>
      <c r="E15" s="6"/>
      <c r="F15" s="216">
        <f>[1]Физика!$F$15</f>
        <v>0</v>
      </c>
      <c r="G15" s="30">
        <f t="shared" ref="G15:G27" si="1">E15-F15</f>
        <v>0</v>
      </c>
    </row>
    <row r="16" spans="1:13" x14ac:dyDescent="0.3">
      <c r="A16" s="439"/>
      <c r="B16" s="18"/>
      <c r="C16" s="128"/>
      <c r="D16" s="220"/>
      <c r="E16" s="6"/>
      <c r="F16" s="216">
        <f>[1]Физика!$F$16</f>
        <v>0</v>
      </c>
      <c r="G16" s="30">
        <f t="shared" si="1"/>
        <v>0</v>
      </c>
    </row>
    <row r="17" spans="1:7" x14ac:dyDescent="0.3">
      <c r="A17" s="439"/>
      <c r="B17" s="18"/>
      <c r="C17" s="128"/>
      <c r="D17" s="220"/>
      <c r="E17" s="6"/>
      <c r="F17" s="216">
        <f>[1]Физика!$F$17</f>
        <v>0</v>
      </c>
      <c r="G17" s="30">
        <f t="shared" si="1"/>
        <v>0</v>
      </c>
    </row>
    <row r="18" spans="1:7" x14ac:dyDescent="0.3">
      <c r="A18" s="439"/>
      <c r="B18" s="18"/>
      <c r="C18" s="128"/>
      <c r="D18" s="220"/>
      <c r="E18" s="6"/>
      <c r="F18" s="216">
        <f>[1]Физика!$F$18</f>
        <v>0</v>
      </c>
      <c r="G18" s="30">
        <f t="shared" si="1"/>
        <v>0</v>
      </c>
    </row>
    <row r="19" spans="1:7" x14ac:dyDescent="0.3">
      <c r="A19" s="439"/>
      <c r="B19" s="18"/>
      <c r="C19" s="128"/>
      <c r="D19" s="220"/>
      <c r="E19" s="6"/>
      <c r="F19" s="216">
        <f>[1]Физика!$F$19</f>
        <v>0</v>
      </c>
      <c r="G19" s="30">
        <f t="shared" si="1"/>
        <v>0</v>
      </c>
    </row>
    <row r="20" spans="1:7" x14ac:dyDescent="0.3">
      <c r="A20" s="439"/>
      <c r="B20" s="18"/>
      <c r="C20" s="128"/>
      <c r="D20" s="220"/>
      <c r="E20" s="6"/>
      <c r="F20" s="216">
        <f>[1]Физика!$F$20</f>
        <v>0</v>
      </c>
      <c r="G20" s="30">
        <f t="shared" si="1"/>
        <v>0</v>
      </c>
    </row>
    <row r="21" spans="1:7" x14ac:dyDescent="0.3">
      <c r="A21" s="440"/>
      <c r="B21" s="18" t="s">
        <v>11</v>
      </c>
      <c r="C21" s="215">
        <v>44467</v>
      </c>
      <c r="D21" s="47">
        <v>119</v>
      </c>
      <c r="E21" s="6"/>
      <c r="F21" s="216">
        <f>[1]Физика!$F$21</f>
        <v>0</v>
      </c>
      <c r="G21" s="30">
        <f t="shared" si="1"/>
        <v>0</v>
      </c>
    </row>
    <row r="22" spans="1:7" x14ac:dyDescent="0.3">
      <c r="A22" s="440"/>
      <c r="B22" s="18" t="s">
        <v>12</v>
      </c>
      <c r="C22" s="215">
        <v>44467</v>
      </c>
      <c r="D22" s="47">
        <v>119</v>
      </c>
      <c r="E22" s="6">
        <v>1</v>
      </c>
      <c r="F22" s="216">
        <f>[1]Физика!$F$22</f>
        <v>0</v>
      </c>
      <c r="G22" s="30">
        <f t="shared" si="1"/>
        <v>1</v>
      </c>
    </row>
    <row r="23" spans="1:7" x14ac:dyDescent="0.3">
      <c r="A23" s="440"/>
      <c r="B23" s="18" t="s">
        <v>13</v>
      </c>
      <c r="C23" s="215">
        <v>44467</v>
      </c>
      <c r="D23" s="47">
        <v>119</v>
      </c>
      <c r="E23" s="6">
        <v>3</v>
      </c>
      <c r="F23" s="216">
        <f>[1]Физика!$F$23</f>
        <v>0</v>
      </c>
      <c r="G23" s="30">
        <f t="shared" si="1"/>
        <v>3</v>
      </c>
    </row>
    <row r="24" spans="1:7" x14ac:dyDescent="0.3">
      <c r="A24" s="440"/>
      <c r="B24" s="18" t="s">
        <v>14</v>
      </c>
      <c r="C24" s="215">
        <v>44467</v>
      </c>
      <c r="D24" s="47">
        <v>119</v>
      </c>
      <c r="E24" s="6">
        <v>1</v>
      </c>
      <c r="F24" s="216">
        <f>[1]Физика!$F$24</f>
        <v>0</v>
      </c>
      <c r="G24" s="30">
        <f t="shared" si="1"/>
        <v>1</v>
      </c>
    </row>
    <row r="25" spans="1:7" x14ac:dyDescent="0.3">
      <c r="A25" s="440"/>
      <c r="B25" s="18" t="s">
        <v>15</v>
      </c>
      <c r="C25" s="215">
        <v>44467</v>
      </c>
      <c r="D25" s="47">
        <v>119</v>
      </c>
      <c r="E25" s="6">
        <v>1</v>
      </c>
      <c r="F25" s="216">
        <f>[1]Физика!$F$25</f>
        <v>0</v>
      </c>
      <c r="G25" s="30">
        <f t="shared" si="1"/>
        <v>1</v>
      </c>
    </row>
    <row r="26" spans="1:7" x14ac:dyDescent="0.3">
      <c r="A26" s="440"/>
      <c r="B26" s="18" t="s">
        <v>16</v>
      </c>
      <c r="C26" s="215">
        <v>44467</v>
      </c>
      <c r="D26" s="47">
        <v>119</v>
      </c>
      <c r="E26" s="6">
        <v>1</v>
      </c>
      <c r="F26" s="216">
        <f>[1]Физика!$F$26</f>
        <v>0</v>
      </c>
      <c r="G26" s="30">
        <f t="shared" si="1"/>
        <v>1</v>
      </c>
    </row>
    <row r="27" spans="1:7" ht="19.5" thickBot="1" x14ac:dyDescent="0.35">
      <c r="A27" s="441"/>
      <c r="B27" s="113" t="s">
        <v>17</v>
      </c>
      <c r="C27" s="217">
        <v>44467</v>
      </c>
      <c r="D27" s="54">
        <v>119</v>
      </c>
      <c r="E27" s="7">
        <v>1</v>
      </c>
      <c r="F27" s="218">
        <f>[1]Физика!$F$27</f>
        <v>0</v>
      </c>
      <c r="G27" s="31">
        <f t="shared" si="1"/>
        <v>1</v>
      </c>
    </row>
    <row r="28" spans="1:7" ht="19.5" thickBot="1" x14ac:dyDescent="0.35">
      <c r="A28" s="102">
        <v>3</v>
      </c>
      <c r="B28" s="115" t="s">
        <v>417</v>
      </c>
      <c r="C28" s="488"/>
      <c r="D28" s="489"/>
      <c r="E28" s="358">
        <f>E29+E30+E31+E32+E33+E34+E35+E36+E39+E40+E41+E42+E43+E44+E45+E46+E47+E48+E49</f>
        <v>105</v>
      </c>
      <c r="F28" s="359">
        <f>F29+F30+F31+F32+F33+F34+F35+F36+F39+F40+F41+F42+F43+F44+F45+F46+F47+F48+F49</f>
        <v>0</v>
      </c>
      <c r="G28" s="212">
        <f>E28-F28</f>
        <v>105</v>
      </c>
    </row>
    <row r="29" spans="1:7" x14ac:dyDescent="0.3">
      <c r="A29" s="439"/>
      <c r="B29" s="116" t="s">
        <v>19</v>
      </c>
      <c r="C29" s="128" t="s">
        <v>415</v>
      </c>
      <c r="D29" s="220">
        <v>64</v>
      </c>
      <c r="E29" s="23"/>
      <c r="F29" s="214">
        <f>[1]Физика!$F$29</f>
        <v>0</v>
      </c>
      <c r="G29" s="82">
        <f>E29-F29</f>
        <v>0</v>
      </c>
    </row>
    <row r="30" spans="1:7" x14ac:dyDescent="0.3">
      <c r="A30" s="440"/>
      <c r="B30" s="18" t="s">
        <v>20</v>
      </c>
      <c r="C30" s="5" t="s">
        <v>415</v>
      </c>
      <c r="D30" s="47">
        <v>64</v>
      </c>
      <c r="E30" s="6">
        <v>10</v>
      </c>
      <c r="F30" s="216">
        <f>[1]Физика!$F$30</f>
        <v>0</v>
      </c>
      <c r="G30" s="30">
        <f t="shared" ref="G30:G93" si="2">E30-F30</f>
        <v>10</v>
      </c>
    </row>
    <row r="31" spans="1:7" x14ac:dyDescent="0.3">
      <c r="A31" s="440"/>
      <c r="B31" s="18" t="s">
        <v>21</v>
      </c>
      <c r="C31" s="5" t="s">
        <v>415</v>
      </c>
      <c r="D31" s="47">
        <v>64</v>
      </c>
      <c r="E31" s="6">
        <v>1</v>
      </c>
      <c r="F31" s="216">
        <f>[1]Физика!$F$31</f>
        <v>0</v>
      </c>
      <c r="G31" s="30">
        <f t="shared" si="2"/>
        <v>1</v>
      </c>
    </row>
    <row r="32" spans="1:7" x14ac:dyDescent="0.3">
      <c r="A32" s="440"/>
      <c r="B32" s="18" t="s">
        <v>22</v>
      </c>
      <c r="C32" s="5" t="s">
        <v>415</v>
      </c>
      <c r="D32" s="47">
        <v>64</v>
      </c>
      <c r="E32" s="6">
        <v>1</v>
      </c>
      <c r="F32" s="216">
        <f>[1]Физика!$F$32</f>
        <v>0</v>
      </c>
      <c r="G32" s="30">
        <f t="shared" si="2"/>
        <v>1</v>
      </c>
    </row>
    <row r="33" spans="1:7" x14ac:dyDescent="0.3">
      <c r="A33" s="440"/>
      <c r="B33" s="18" t="s">
        <v>23</v>
      </c>
      <c r="C33" s="5" t="s">
        <v>415</v>
      </c>
      <c r="D33" s="47">
        <v>64</v>
      </c>
      <c r="E33" s="6">
        <v>1</v>
      </c>
      <c r="F33" s="216">
        <f>[1]Физика!$F$33</f>
        <v>0</v>
      </c>
      <c r="G33" s="30">
        <f t="shared" si="2"/>
        <v>1</v>
      </c>
    </row>
    <row r="34" spans="1:7" x14ac:dyDescent="0.3">
      <c r="A34" s="440"/>
      <c r="B34" s="18" t="s">
        <v>24</v>
      </c>
      <c r="C34" s="5" t="s">
        <v>415</v>
      </c>
      <c r="D34" s="47">
        <v>64</v>
      </c>
      <c r="E34" s="6">
        <v>6</v>
      </c>
      <c r="F34" s="216">
        <f>[1]Физика!$F$34</f>
        <v>0</v>
      </c>
      <c r="G34" s="30">
        <f t="shared" si="2"/>
        <v>6</v>
      </c>
    </row>
    <row r="35" spans="1:7" ht="19.5" thickBot="1" x14ac:dyDescent="0.35">
      <c r="A35" s="440"/>
      <c r="B35" s="117" t="s">
        <v>25</v>
      </c>
      <c r="C35" s="19" t="s">
        <v>415</v>
      </c>
      <c r="D35" s="48">
        <v>64</v>
      </c>
      <c r="E35" s="24">
        <v>6</v>
      </c>
      <c r="F35" s="219">
        <f>[1]Физика!$F$35</f>
        <v>0</v>
      </c>
      <c r="G35" s="34">
        <f t="shared" si="2"/>
        <v>6</v>
      </c>
    </row>
    <row r="36" spans="1:7" ht="19.5" thickBot="1" x14ac:dyDescent="0.35">
      <c r="A36" s="440"/>
      <c r="B36" s="133" t="s">
        <v>28</v>
      </c>
      <c r="C36" s="495"/>
      <c r="D36" s="496"/>
      <c r="E36" s="230">
        <f>E37+E37</f>
        <v>20</v>
      </c>
      <c r="F36" s="35">
        <f>F37+F38</f>
        <v>0</v>
      </c>
      <c r="G36" s="36">
        <f t="shared" si="2"/>
        <v>20</v>
      </c>
    </row>
    <row r="37" spans="1:7" x14ac:dyDescent="0.3">
      <c r="A37" s="440"/>
      <c r="B37" s="112" t="s">
        <v>26</v>
      </c>
      <c r="C37" s="11" t="s">
        <v>415</v>
      </c>
      <c r="D37" s="106">
        <v>64</v>
      </c>
      <c r="E37" s="22">
        <v>10</v>
      </c>
      <c r="F37" s="379">
        <f>[1]Физика!$F$37</f>
        <v>0</v>
      </c>
      <c r="G37" s="79">
        <f t="shared" si="2"/>
        <v>10</v>
      </c>
    </row>
    <row r="38" spans="1:7" ht="19.5" thickBot="1" x14ac:dyDescent="0.35">
      <c r="A38" s="440"/>
      <c r="B38" s="113" t="s">
        <v>27</v>
      </c>
      <c r="C38" s="29" t="s">
        <v>415</v>
      </c>
      <c r="D38" s="54">
        <v>64</v>
      </c>
      <c r="E38" s="7">
        <v>10</v>
      </c>
      <c r="F38" s="218">
        <f>[1]Физика!$F$38</f>
        <v>0</v>
      </c>
      <c r="G38" s="31">
        <f t="shared" si="2"/>
        <v>10</v>
      </c>
    </row>
    <row r="39" spans="1:7" x14ac:dyDescent="0.3">
      <c r="A39" s="440"/>
      <c r="B39" s="116" t="s">
        <v>29</v>
      </c>
      <c r="C39" s="128" t="s">
        <v>415</v>
      </c>
      <c r="D39" s="220">
        <v>64</v>
      </c>
      <c r="E39" s="23">
        <v>1</v>
      </c>
      <c r="F39" s="214">
        <f>[1]Физика!$F$39</f>
        <v>0</v>
      </c>
      <c r="G39" s="82">
        <f t="shared" si="2"/>
        <v>1</v>
      </c>
    </row>
    <row r="40" spans="1:7" x14ac:dyDescent="0.3">
      <c r="A40" s="440"/>
      <c r="B40" s="18" t="s">
        <v>30</v>
      </c>
      <c r="C40" s="5" t="s">
        <v>415</v>
      </c>
      <c r="D40" s="47">
        <v>64</v>
      </c>
      <c r="E40" s="6">
        <v>1</v>
      </c>
      <c r="F40" s="216">
        <f>[1]Физика!$F$40</f>
        <v>0</v>
      </c>
      <c r="G40" s="30">
        <f t="shared" si="2"/>
        <v>1</v>
      </c>
    </row>
    <row r="41" spans="1:7" x14ac:dyDescent="0.3">
      <c r="A41" s="440"/>
      <c r="B41" s="18" t="s">
        <v>31</v>
      </c>
      <c r="C41" s="5" t="s">
        <v>415</v>
      </c>
      <c r="D41" s="47">
        <v>64</v>
      </c>
      <c r="E41" s="6">
        <v>1</v>
      </c>
      <c r="F41" s="216">
        <f>[1]Физика!$F$41</f>
        <v>0</v>
      </c>
      <c r="G41" s="30">
        <f t="shared" si="2"/>
        <v>1</v>
      </c>
    </row>
    <row r="42" spans="1:7" x14ac:dyDescent="0.3">
      <c r="A42" s="440"/>
      <c r="B42" s="18" t="s">
        <v>32</v>
      </c>
      <c r="C42" s="5" t="s">
        <v>415</v>
      </c>
      <c r="D42" s="47">
        <v>64</v>
      </c>
      <c r="E42" s="6">
        <v>50</v>
      </c>
      <c r="F42" s="216">
        <f>[1]Физика!$F$42</f>
        <v>0</v>
      </c>
      <c r="G42" s="30">
        <f t="shared" si="2"/>
        <v>50</v>
      </c>
    </row>
    <row r="43" spans="1:7" x14ac:dyDescent="0.3">
      <c r="A43" s="440"/>
      <c r="B43" s="18" t="s">
        <v>33</v>
      </c>
      <c r="C43" s="5" t="s">
        <v>415</v>
      </c>
      <c r="D43" s="47">
        <v>64</v>
      </c>
      <c r="E43" s="6">
        <v>1</v>
      </c>
      <c r="F43" s="216">
        <f>[1]Физика!$F$43</f>
        <v>0</v>
      </c>
      <c r="G43" s="30">
        <f t="shared" si="2"/>
        <v>1</v>
      </c>
    </row>
    <row r="44" spans="1:7" x14ac:dyDescent="0.3">
      <c r="A44" s="440"/>
      <c r="B44" s="18" t="s">
        <v>34</v>
      </c>
      <c r="C44" s="5" t="s">
        <v>415</v>
      </c>
      <c r="D44" s="47">
        <v>64</v>
      </c>
      <c r="E44" s="6">
        <v>1</v>
      </c>
      <c r="F44" s="216">
        <f>[1]Физика!$F$44</f>
        <v>0</v>
      </c>
      <c r="G44" s="30">
        <f t="shared" si="2"/>
        <v>1</v>
      </c>
    </row>
    <row r="45" spans="1:7" x14ac:dyDescent="0.3">
      <c r="A45" s="440"/>
      <c r="B45" s="18" t="s">
        <v>35</v>
      </c>
      <c r="C45" s="5" t="s">
        <v>415</v>
      </c>
      <c r="D45" s="47">
        <v>64</v>
      </c>
      <c r="E45" s="6">
        <v>1</v>
      </c>
      <c r="F45" s="216">
        <f>[1]Физика!$F$45</f>
        <v>0</v>
      </c>
      <c r="G45" s="30">
        <f t="shared" si="2"/>
        <v>1</v>
      </c>
    </row>
    <row r="46" spans="1:7" x14ac:dyDescent="0.3">
      <c r="A46" s="440"/>
      <c r="B46" s="18" t="s">
        <v>36</v>
      </c>
      <c r="C46" s="5" t="s">
        <v>415</v>
      </c>
      <c r="D46" s="47">
        <v>64</v>
      </c>
      <c r="E46" s="6">
        <v>1</v>
      </c>
      <c r="F46" s="216">
        <f>[1]Физика!$F$46</f>
        <v>0</v>
      </c>
      <c r="G46" s="30">
        <f t="shared" si="2"/>
        <v>1</v>
      </c>
    </row>
    <row r="47" spans="1:7" x14ac:dyDescent="0.3">
      <c r="A47" s="440"/>
      <c r="B47" s="18" t="s">
        <v>37</v>
      </c>
      <c r="C47" s="5" t="s">
        <v>415</v>
      </c>
      <c r="D47" s="47">
        <v>64</v>
      </c>
      <c r="E47" s="6">
        <v>1</v>
      </c>
      <c r="F47" s="216">
        <f>[1]Физика!$F$47</f>
        <v>0</v>
      </c>
      <c r="G47" s="30">
        <f t="shared" si="2"/>
        <v>1</v>
      </c>
    </row>
    <row r="48" spans="1:7" x14ac:dyDescent="0.3">
      <c r="A48" s="440"/>
      <c r="B48" s="18" t="s">
        <v>38</v>
      </c>
      <c r="C48" s="5" t="s">
        <v>415</v>
      </c>
      <c r="D48" s="47">
        <v>64</v>
      </c>
      <c r="E48" s="6">
        <v>1</v>
      </c>
      <c r="F48" s="216">
        <f>[1]Физика!$F$48</f>
        <v>0</v>
      </c>
      <c r="G48" s="30">
        <f t="shared" si="2"/>
        <v>1</v>
      </c>
    </row>
    <row r="49" spans="1:7" ht="19.5" thickBot="1" x14ac:dyDescent="0.35">
      <c r="A49" s="441"/>
      <c r="B49" s="113" t="s">
        <v>39</v>
      </c>
      <c r="C49" s="5" t="s">
        <v>415</v>
      </c>
      <c r="D49" s="47">
        <v>64</v>
      </c>
      <c r="E49" s="7">
        <v>1</v>
      </c>
      <c r="F49" s="218">
        <f>[1]Физика!$F$49</f>
        <v>0</v>
      </c>
      <c r="G49" s="31">
        <f t="shared" si="2"/>
        <v>1</v>
      </c>
    </row>
    <row r="50" spans="1:7" ht="19.5" hidden="1" thickBot="1" x14ac:dyDescent="0.35">
      <c r="A50" s="222">
        <v>4</v>
      </c>
      <c r="B50" s="223" t="s">
        <v>40</v>
      </c>
      <c r="C50" s="488"/>
      <c r="D50" s="490"/>
      <c r="E50" s="115"/>
      <c r="F50" s="139"/>
      <c r="G50" s="79">
        <f t="shared" si="2"/>
        <v>0</v>
      </c>
    </row>
    <row r="51" spans="1:7" ht="19.5" hidden="1" thickBot="1" x14ac:dyDescent="0.35">
      <c r="A51" s="439"/>
      <c r="B51" s="119" t="s">
        <v>43</v>
      </c>
      <c r="C51" s="398"/>
      <c r="D51" s="404"/>
      <c r="E51" s="119"/>
      <c r="F51" s="224"/>
      <c r="G51" s="79">
        <f t="shared" si="2"/>
        <v>0</v>
      </c>
    </row>
    <row r="52" spans="1:7" hidden="1" x14ac:dyDescent="0.3">
      <c r="A52" s="440"/>
      <c r="B52" s="116" t="s">
        <v>197</v>
      </c>
      <c r="C52" s="128"/>
      <c r="D52" s="79"/>
      <c r="E52" s="116"/>
      <c r="F52" s="220"/>
      <c r="G52" s="79">
        <f t="shared" si="2"/>
        <v>0</v>
      </c>
    </row>
    <row r="53" spans="1:7" hidden="1" x14ac:dyDescent="0.3">
      <c r="A53" s="440"/>
      <c r="B53" s="18" t="s">
        <v>198</v>
      </c>
      <c r="C53" s="5"/>
      <c r="D53" s="30"/>
      <c r="E53" s="18"/>
      <c r="F53" s="47"/>
      <c r="G53" s="79">
        <f t="shared" si="2"/>
        <v>0</v>
      </c>
    </row>
    <row r="54" spans="1:7" hidden="1" x14ac:dyDescent="0.3">
      <c r="A54" s="440"/>
      <c r="B54" s="18" t="s">
        <v>199</v>
      </c>
      <c r="C54" s="5"/>
      <c r="D54" s="30"/>
      <c r="E54" s="18"/>
      <c r="F54" s="47"/>
      <c r="G54" s="79">
        <f t="shared" si="2"/>
        <v>0</v>
      </c>
    </row>
    <row r="55" spans="1:7" hidden="1" x14ac:dyDescent="0.3">
      <c r="A55" s="440"/>
      <c r="B55" s="18" t="s">
        <v>200</v>
      </c>
      <c r="C55" s="5"/>
      <c r="D55" s="30"/>
      <c r="E55" s="18"/>
      <c r="F55" s="47"/>
      <c r="G55" s="79">
        <f t="shared" si="2"/>
        <v>0</v>
      </c>
    </row>
    <row r="56" spans="1:7" hidden="1" x14ac:dyDescent="0.3">
      <c r="A56" s="440"/>
      <c r="B56" s="18" t="s">
        <v>201</v>
      </c>
      <c r="C56" s="5"/>
      <c r="D56" s="30"/>
      <c r="E56" s="18"/>
      <c r="F56" s="47"/>
      <c r="G56" s="79">
        <f t="shared" si="2"/>
        <v>0</v>
      </c>
    </row>
    <row r="57" spans="1:7" hidden="1" x14ac:dyDescent="0.3">
      <c r="A57" s="440"/>
      <c r="B57" s="18" t="s">
        <v>202</v>
      </c>
      <c r="C57" s="5"/>
      <c r="D57" s="30"/>
      <c r="E57" s="18"/>
      <c r="F57" s="47"/>
      <c r="G57" s="79">
        <f t="shared" si="2"/>
        <v>0</v>
      </c>
    </row>
    <row r="58" spans="1:7" hidden="1" x14ac:dyDescent="0.3">
      <c r="A58" s="440"/>
      <c r="B58" s="18" t="s">
        <v>203</v>
      </c>
      <c r="C58" s="5"/>
      <c r="D58" s="30"/>
      <c r="E58" s="18"/>
      <c r="F58" s="47"/>
      <c r="G58" s="79">
        <f t="shared" si="2"/>
        <v>0</v>
      </c>
    </row>
    <row r="59" spans="1:7" hidden="1" x14ac:dyDescent="0.3">
      <c r="A59" s="440"/>
      <c r="B59" s="18" t="s">
        <v>204</v>
      </c>
      <c r="C59" s="5"/>
      <c r="D59" s="30"/>
      <c r="E59" s="18"/>
      <c r="F59" s="47"/>
      <c r="G59" s="79">
        <f t="shared" si="2"/>
        <v>0</v>
      </c>
    </row>
    <row r="60" spans="1:7" hidden="1" x14ac:dyDescent="0.3">
      <c r="A60" s="440"/>
      <c r="B60" s="18" t="s">
        <v>205</v>
      </c>
      <c r="C60" s="5"/>
      <c r="D60" s="30"/>
      <c r="E60" s="18"/>
      <c r="F60" s="47"/>
      <c r="G60" s="79">
        <f t="shared" si="2"/>
        <v>0</v>
      </c>
    </row>
    <row r="61" spans="1:7" hidden="1" x14ac:dyDescent="0.3">
      <c r="A61" s="440"/>
      <c r="B61" s="18" t="s">
        <v>206</v>
      </c>
      <c r="C61" s="5"/>
      <c r="D61" s="30"/>
      <c r="E61" s="18"/>
      <c r="F61" s="47"/>
      <c r="G61" s="79">
        <f t="shared" si="2"/>
        <v>0</v>
      </c>
    </row>
    <row r="62" spans="1:7" hidden="1" x14ac:dyDescent="0.3">
      <c r="A62" s="440"/>
      <c r="B62" s="18" t="s">
        <v>207</v>
      </c>
      <c r="C62" s="5"/>
      <c r="D62" s="30"/>
      <c r="E62" s="18"/>
      <c r="F62" s="47"/>
      <c r="G62" s="79">
        <f t="shared" si="2"/>
        <v>0</v>
      </c>
    </row>
    <row r="63" spans="1:7" hidden="1" x14ac:dyDescent="0.3">
      <c r="A63" s="440"/>
      <c r="B63" s="18" t="s">
        <v>208</v>
      </c>
      <c r="C63" s="5"/>
      <c r="D63" s="30"/>
      <c r="E63" s="18"/>
      <c r="F63" s="47"/>
      <c r="G63" s="79">
        <f t="shared" si="2"/>
        <v>0</v>
      </c>
    </row>
    <row r="64" spans="1:7" hidden="1" x14ac:dyDescent="0.3">
      <c r="A64" s="440"/>
      <c r="B64" s="18" t="s">
        <v>209</v>
      </c>
      <c r="C64" s="5"/>
      <c r="D64" s="30"/>
      <c r="E64" s="18"/>
      <c r="F64" s="47"/>
      <c r="G64" s="79">
        <f t="shared" si="2"/>
        <v>0</v>
      </c>
    </row>
    <row r="65" spans="1:7" hidden="1" x14ac:dyDescent="0.3">
      <c r="A65" s="440"/>
      <c r="B65" s="18" t="s">
        <v>210</v>
      </c>
      <c r="C65" s="5"/>
      <c r="D65" s="30"/>
      <c r="E65" s="18"/>
      <c r="F65" s="47"/>
      <c r="G65" s="79">
        <f t="shared" si="2"/>
        <v>0</v>
      </c>
    </row>
    <row r="66" spans="1:7" hidden="1" x14ac:dyDescent="0.3">
      <c r="A66" s="440"/>
      <c r="B66" s="18" t="s">
        <v>211</v>
      </c>
      <c r="C66" s="5"/>
      <c r="D66" s="30"/>
      <c r="E66" s="18"/>
      <c r="F66" s="47"/>
      <c r="G66" s="79">
        <f t="shared" si="2"/>
        <v>0</v>
      </c>
    </row>
    <row r="67" spans="1:7" hidden="1" x14ac:dyDescent="0.3">
      <c r="A67" s="440"/>
      <c r="B67" s="18" t="s">
        <v>212</v>
      </c>
      <c r="C67" s="5"/>
      <c r="D67" s="30"/>
      <c r="E67" s="18"/>
      <c r="F67" s="47"/>
      <c r="G67" s="79">
        <f t="shared" si="2"/>
        <v>0</v>
      </c>
    </row>
    <row r="68" spans="1:7" hidden="1" x14ac:dyDescent="0.3">
      <c r="A68" s="440"/>
      <c r="B68" s="18" t="s">
        <v>213</v>
      </c>
      <c r="C68" s="5"/>
      <c r="D68" s="30"/>
      <c r="E68" s="18"/>
      <c r="F68" s="47"/>
      <c r="G68" s="79">
        <f t="shared" si="2"/>
        <v>0</v>
      </c>
    </row>
    <row r="69" spans="1:7" hidden="1" x14ac:dyDescent="0.3">
      <c r="A69" s="440"/>
      <c r="B69" s="18" t="s">
        <v>214</v>
      </c>
      <c r="C69" s="5"/>
      <c r="D69" s="30"/>
      <c r="E69" s="18"/>
      <c r="F69" s="47"/>
      <c r="G69" s="79">
        <f t="shared" si="2"/>
        <v>0</v>
      </c>
    </row>
    <row r="70" spans="1:7" ht="19.5" hidden="1" thickBot="1" x14ac:dyDescent="0.35">
      <c r="A70" s="440"/>
      <c r="B70" s="113" t="s">
        <v>214</v>
      </c>
      <c r="C70" s="29"/>
      <c r="D70" s="31"/>
      <c r="E70" s="113"/>
      <c r="F70" s="54"/>
      <c r="G70" s="79">
        <f t="shared" si="2"/>
        <v>0</v>
      </c>
    </row>
    <row r="71" spans="1:7" ht="19.5" hidden="1" thickBot="1" x14ac:dyDescent="0.35">
      <c r="A71" s="440"/>
      <c r="B71" s="119" t="s">
        <v>44</v>
      </c>
      <c r="C71" s="398"/>
      <c r="D71" s="404"/>
      <c r="E71" s="119"/>
      <c r="F71" s="224"/>
      <c r="G71" s="79">
        <f t="shared" si="2"/>
        <v>0</v>
      </c>
    </row>
    <row r="72" spans="1:7" hidden="1" x14ac:dyDescent="0.3">
      <c r="A72" s="440"/>
      <c r="B72" s="116" t="s">
        <v>215</v>
      </c>
      <c r="C72" s="128"/>
      <c r="D72" s="79"/>
      <c r="E72" s="116"/>
      <c r="F72" s="220"/>
      <c r="G72" s="79">
        <f t="shared" si="2"/>
        <v>0</v>
      </c>
    </row>
    <row r="73" spans="1:7" hidden="1" x14ac:dyDescent="0.3">
      <c r="A73" s="440"/>
      <c r="B73" s="18" t="s">
        <v>216</v>
      </c>
      <c r="C73" s="5"/>
      <c r="D73" s="30"/>
      <c r="E73" s="18"/>
      <c r="F73" s="47"/>
      <c r="G73" s="79">
        <f t="shared" si="2"/>
        <v>0</v>
      </c>
    </row>
    <row r="74" spans="1:7" hidden="1" x14ac:dyDescent="0.3">
      <c r="A74" s="440"/>
      <c r="B74" s="18" t="s">
        <v>217</v>
      </c>
      <c r="C74" s="5"/>
      <c r="D74" s="30"/>
      <c r="E74" s="18"/>
      <c r="F74" s="47"/>
      <c r="G74" s="79">
        <f t="shared" si="2"/>
        <v>0</v>
      </c>
    </row>
    <row r="75" spans="1:7" hidden="1" x14ac:dyDescent="0.3">
      <c r="A75" s="440"/>
      <c r="B75" s="18" t="s">
        <v>218</v>
      </c>
      <c r="C75" s="5"/>
      <c r="D75" s="30"/>
      <c r="E75" s="18"/>
      <c r="F75" s="47"/>
      <c r="G75" s="79">
        <f t="shared" si="2"/>
        <v>0</v>
      </c>
    </row>
    <row r="76" spans="1:7" hidden="1" x14ac:dyDescent="0.3">
      <c r="A76" s="440"/>
      <c r="B76" s="18" t="s">
        <v>219</v>
      </c>
      <c r="C76" s="5"/>
      <c r="D76" s="30"/>
      <c r="E76" s="18"/>
      <c r="F76" s="47"/>
      <c r="G76" s="79">
        <f t="shared" si="2"/>
        <v>0</v>
      </c>
    </row>
    <row r="77" spans="1:7" hidden="1" x14ac:dyDescent="0.3">
      <c r="A77" s="440"/>
      <c r="B77" s="18" t="s">
        <v>220</v>
      </c>
      <c r="C77" s="5"/>
      <c r="D77" s="30"/>
      <c r="E77" s="18"/>
      <c r="F77" s="47"/>
      <c r="G77" s="79">
        <f t="shared" si="2"/>
        <v>0</v>
      </c>
    </row>
    <row r="78" spans="1:7" hidden="1" x14ac:dyDescent="0.3">
      <c r="A78" s="440"/>
      <c r="B78" s="18" t="s">
        <v>221</v>
      </c>
      <c r="C78" s="5"/>
      <c r="D78" s="30"/>
      <c r="E78" s="18"/>
      <c r="F78" s="47"/>
      <c r="G78" s="79">
        <f t="shared" si="2"/>
        <v>0</v>
      </c>
    </row>
    <row r="79" spans="1:7" hidden="1" x14ac:dyDescent="0.3">
      <c r="A79" s="440"/>
      <c r="B79" s="18" t="s">
        <v>222</v>
      </c>
      <c r="C79" s="5"/>
      <c r="D79" s="30"/>
      <c r="E79" s="18"/>
      <c r="F79" s="47"/>
      <c r="G79" s="79">
        <f t="shared" si="2"/>
        <v>0</v>
      </c>
    </row>
    <row r="80" spans="1:7" hidden="1" x14ac:dyDescent="0.3">
      <c r="A80" s="440"/>
      <c r="B80" s="18" t="s">
        <v>223</v>
      </c>
      <c r="C80" s="5"/>
      <c r="D80" s="30"/>
      <c r="E80" s="18"/>
      <c r="F80" s="47"/>
      <c r="G80" s="79">
        <f t="shared" si="2"/>
        <v>0</v>
      </c>
    </row>
    <row r="81" spans="1:7" hidden="1" x14ac:dyDescent="0.3">
      <c r="A81" s="440"/>
      <c r="B81" s="18" t="s">
        <v>224</v>
      </c>
      <c r="C81" s="5"/>
      <c r="D81" s="30"/>
      <c r="E81" s="18"/>
      <c r="F81" s="47"/>
      <c r="G81" s="79">
        <f t="shared" si="2"/>
        <v>0</v>
      </c>
    </row>
    <row r="82" spans="1:7" hidden="1" x14ac:dyDescent="0.3">
      <c r="A82" s="440"/>
      <c r="B82" s="18" t="s">
        <v>225</v>
      </c>
      <c r="C82" s="5"/>
      <c r="D82" s="30"/>
      <c r="E82" s="18"/>
      <c r="F82" s="47"/>
      <c r="G82" s="79">
        <f t="shared" si="2"/>
        <v>0</v>
      </c>
    </row>
    <row r="83" spans="1:7" ht="19.5" hidden="1" thickBot="1" x14ac:dyDescent="0.35">
      <c r="A83" s="440"/>
      <c r="B83" s="113" t="s">
        <v>226</v>
      </c>
      <c r="C83" s="29"/>
      <c r="D83" s="31"/>
      <c r="E83" s="113"/>
      <c r="F83" s="54"/>
      <c r="G83" s="79">
        <f t="shared" si="2"/>
        <v>0</v>
      </c>
    </row>
    <row r="84" spans="1:7" ht="19.5" hidden="1" thickBot="1" x14ac:dyDescent="0.35">
      <c r="A84" s="440"/>
      <c r="B84" s="119" t="s">
        <v>45</v>
      </c>
      <c r="C84" s="398"/>
      <c r="D84" s="404"/>
      <c r="E84" s="119"/>
      <c r="F84" s="224"/>
      <c r="G84" s="79">
        <f t="shared" si="2"/>
        <v>0</v>
      </c>
    </row>
    <row r="85" spans="1:7" hidden="1" x14ac:dyDescent="0.3">
      <c r="A85" s="440"/>
      <c r="B85" s="116" t="s">
        <v>227</v>
      </c>
      <c r="C85" s="128"/>
      <c r="D85" s="79"/>
      <c r="E85" s="116"/>
      <c r="F85" s="220"/>
      <c r="G85" s="79">
        <f t="shared" si="2"/>
        <v>0</v>
      </c>
    </row>
    <row r="86" spans="1:7" hidden="1" x14ac:dyDescent="0.3">
      <c r="A86" s="440"/>
      <c r="B86" s="18" t="s">
        <v>228</v>
      </c>
      <c r="C86" s="5"/>
      <c r="D86" s="30"/>
      <c r="E86" s="18"/>
      <c r="F86" s="47"/>
      <c r="G86" s="79">
        <f t="shared" si="2"/>
        <v>0</v>
      </c>
    </row>
    <row r="87" spans="1:7" hidden="1" x14ac:dyDescent="0.3">
      <c r="A87" s="440"/>
      <c r="B87" s="18" t="s">
        <v>229</v>
      </c>
      <c r="C87" s="5"/>
      <c r="D87" s="30"/>
      <c r="E87" s="18"/>
      <c r="F87" s="47"/>
      <c r="G87" s="79">
        <f t="shared" si="2"/>
        <v>0</v>
      </c>
    </row>
    <row r="88" spans="1:7" hidden="1" x14ac:dyDescent="0.3">
      <c r="A88" s="440"/>
      <c r="B88" s="18" t="s">
        <v>230</v>
      </c>
      <c r="C88" s="5"/>
      <c r="D88" s="30"/>
      <c r="E88" s="18"/>
      <c r="F88" s="47"/>
      <c r="G88" s="79">
        <f t="shared" si="2"/>
        <v>0</v>
      </c>
    </row>
    <row r="89" spans="1:7" hidden="1" x14ac:dyDescent="0.3">
      <c r="A89" s="440"/>
      <c r="B89" s="18" t="s">
        <v>231</v>
      </c>
      <c r="C89" s="5"/>
      <c r="D89" s="30"/>
      <c r="E89" s="18"/>
      <c r="F89" s="47"/>
      <c r="G89" s="79">
        <f t="shared" si="2"/>
        <v>0</v>
      </c>
    </row>
    <row r="90" spans="1:7" hidden="1" x14ac:dyDescent="0.3">
      <c r="A90" s="440"/>
      <c r="B90" s="18" t="s">
        <v>232</v>
      </c>
      <c r="C90" s="5"/>
      <c r="D90" s="30"/>
      <c r="E90" s="18"/>
      <c r="F90" s="47"/>
      <c r="G90" s="79">
        <f t="shared" si="2"/>
        <v>0</v>
      </c>
    </row>
    <row r="91" spans="1:7" hidden="1" x14ac:dyDescent="0.3">
      <c r="A91" s="440"/>
      <c r="B91" s="18" t="s">
        <v>233</v>
      </c>
      <c r="C91" s="5"/>
      <c r="D91" s="30"/>
      <c r="E91" s="18"/>
      <c r="F91" s="47"/>
      <c r="G91" s="79">
        <f t="shared" si="2"/>
        <v>0</v>
      </c>
    </row>
    <row r="92" spans="1:7" hidden="1" x14ac:dyDescent="0.3">
      <c r="A92" s="440"/>
      <c r="B92" s="18" t="s">
        <v>234</v>
      </c>
      <c r="C92" s="5"/>
      <c r="D92" s="30"/>
      <c r="E92" s="18"/>
      <c r="F92" s="47"/>
      <c r="G92" s="79">
        <f t="shared" si="2"/>
        <v>0</v>
      </c>
    </row>
    <row r="93" spans="1:7" hidden="1" x14ac:dyDescent="0.3">
      <c r="A93" s="440"/>
      <c r="B93" s="18" t="s">
        <v>235</v>
      </c>
      <c r="C93" s="5"/>
      <c r="D93" s="30"/>
      <c r="E93" s="18"/>
      <c r="F93" s="47"/>
      <c r="G93" s="79">
        <f t="shared" si="2"/>
        <v>0</v>
      </c>
    </row>
    <row r="94" spans="1:7" hidden="1" x14ac:dyDescent="0.3">
      <c r="A94" s="440"/>
      <c r="B94" s="18" t="s">
        <v>236</v>
      </c>
      <c r="C94" s="5"/>
      <c r="D94" s="30"/>
      <c r="E94" s="18"/>
      <c r="F94" s="47"/>
      <c r="G94" s="79">
        <f t="shared" ref="G94:G157" si="3">E94-F94</f>
        <v>0</v>
      </c>
    </row>
    <row r="95" spans="1:7" hidden="1" x14ac:dyDescent="0.3">
      <c r="A95" s="440"/>
      <c r="B95" s="18" t="s">
        <v>237</v>
      </c>
      <c r="C95" s="5"/>
      <c r="D95" s="30"/>
      <c r="E95" s="18"/>
      <c r="F95" s="47"/>
      <c r="G95" s="79">
        <f t="shared" si="3"/>
        <v>0</v>
      </c>
    </row>
    <row r="96" spans="1:7" hidden="1" x14ac:dyDescent="0.3">
      <c r="A96" s="440"/>
      <c r="B96" s="18" t="s">
        <v>238</v>
      </c>
      <c r="C96" s="5"/>
      <c r="D96" s="30"/>
      <c r="E96" s="18"/>
      <c r="F96" s="47"/>
      <c r="G96" s="79">
        <f t="shared" si="3"/>
        <v>0</v>
      </c>
    </row>
    <row r="97" spans="1:7" hidden="1" x14ac:dyDescent="0.3">
      <c r="A97" s="440"/>
      <c r="B97" s="18" t="s">
        <v>239</v>
      </c>
      <c r="C97" s="5"/>
      <c r="D97" s="30"/>
      <c r="E97" s="18"/>
      <c r="F97" s="47"/>
      <c r="G97" s="79">
        <f t="shared" si="3"/>
        <v>0</v>
      </c>
    </row>
    <row r="98" spans="1:7" hidden="1" x14ac:dyDescent="0.3">
      <c r="A98" s="440"/>
      <c r="B98" s="18" t="s">
        <v>240</v>
      </c>
      <c r="C98" s="5"/>
      <c r="D98" s="30"/>
      <c r="E98" s="18"/>
      <c r="F98" s="47"/>
      <c r="G98" s="79">
        <f t="shared" si="3"/>
        <v>0</v>
      </c>
    </row>
    <row r="99" spans="1:7" ht="19.5" hidden="1" thickBot="1" x14ac:dyDescent="0.35">
      <c r="A99" s="440"/>
      <c r="B99" s="113" t="s">
        <v>241</v>
      </c>
      <c r="C99" s="29"/>
      <c r="D99" s="31"/>
      <c r="E99" s="113"/>
      <c r="F99" s="54"/>
      <c r="G99" s="79">
        <f t="shared" si="3"/>
        <v>0</v>
      </c>
    </row>
    <row r="100" spans="1:7" ht="19.5" hidden="1" thickBot="1" x14ac:dyDescent="0.35">
      <c r="A100" s="440"/>
      <c r="B100" s="119" t="s">
        <v>46</v>
      </c>
      <c r="C100" s="398"/>
      <c r="D100" s="404"/>
      <c r="E100" s="119"/>
      <c r="F100" s="224"/>
      <c r="G100" s="79">
        <f t="shared" si="3"/>
        <v>0</v>
      </c>
    </row>
    <row r="101" spans="1:7" hidden="1" x14ac:dyDescent="0.3">
      <c r="A101" s="440"/>
      <c r="B101" s="116" t="s">
        <v>242</v>
      </c>
      <c r="C101" s="128"/>
      <c r="D101" s="79"/>
      <c r="E101" s="116"/>
      <c r="F101" s="220"/>
      <c r="G101" s="79">
        <f t="shared" si="3"/>
        <v>0</v>
      </c>
    </row>
    <row r="102" spans="1:7" hidden="1" x14ac:dyDescent="0.3">
      <c r="A102" s="440"/>
      <c r="B102" s="18" t="s">
        <v>243</v>
      </c>
      <c r="C102" s="5"/>
      <c r="D102" s="30"/>
      <c r="E102" s="18"/>
      <c r="F102" s="47"/>
      <c r="G102" s="79">
        <f t="shared" si="3"/>
        <v>0</v>
      </c>
    </row>
    <row r="103" spans="1:7" hidden="1" x14ac:dyDescent="0.3">
      <c r="A103" s="440"/>
      <c r="B103" s="18" t="s">
        <v>244</v>
      </c>
      <c r="C103" s="5"/>
      <c r="D103" s="30"/>
      <c r="E103" s="18"/>
      <c r="F103" s="47"/>
      <c r="G103" s="79">
        <f t="shared" si="3"/>
        <v>0</v>
      </c>
    </row>
    <row r="104" spans="1:7" hidden="1" x14ac:dyDescent="0.3">
      <c r="A104" s="440"/>
      <c r="B104" s="18" t="s">
        <v>245</v>
      </c>
      <c r="C104" s="5"/>
      <c r="D104" s="30"/>
      <c r="E104" s="18"/>
      <c r="F104" s="47"/>
      <c r="G104" s="79">
        <f t="shared" si="3"/>
        <v>0</v>
      </c>
    </row>
    <row r="105" spans="1:7" hidden="1" x14ac:dyDescent="0.3">
      <c r="A105" s="440"/>
      <c r="B105" s="18" t="s">
        <v>246</v>
      </c>
      <c r="C105" s="5"/>
      <c r="D105" s="30"/>
      <c r="E105" s="18"/>
      <c r="F105" s="47"/>
      <c r="G105" s="79">
        <f t="shared" si="3"/>
        <v>0</v>
      </c>
    </row>
    <row r="106" spans="1:7" hidden="1" x14ac:dyDescent="0.3">
      <c r="A106" s="440"/>
      <c r="B106" s="18" t="s">
        <v>249</v>
      </c>
      <c r="C106" s="5"/>
      <c r="D106" s="30"/>
      <c r="E106" s="18"/>
      <c r="F106" s="47"/>
      <c r="G106" s="79">
        <f t="shared" si="3"/>
        <v>0</v>
      </c>
    </row>
    <row r="107" spans="1:7" hidden="1" x14ac:dyDescent="0.3">
      <c r="A107" s="440"/>
      <c r="B107" s="18" t="s">
        <v>250</v>
      </c>
      <c r="C107" s="5"/>
      <c r="D107" s="30"/>
      <c r="E107" s="18"/>
      <c r="F107" s="47"/>
      <c r="G107" s="79">
        <f t="shared" si="3"/>
        <v>0</v>
      </c>
    </row>
    <row r="108" spans="1:7" hidden="1" x14ac:dyDescent="0.3">
      <c r="A108" s="440"/>
      <c r="B108" s="18" t="s">
        <v>251</v>
      </c>
      <c r="C108" s="5"/>
      <c r="D108" s="30"/>
      <c r="E108" s="18"/>
      <c r="F108" s="47"/>
      <c r="G108" s="79">
        <f t="shared" si="3"/>
        <v>0</v>
      </c>
    </row>
    <row r="109" spans="1:7" hidden="1" x14ac:dyDescent="0.3">
      <c r="A109" s="440"/>
      <c r="B109" s="18" t="s">
        <v>252</v>
      </c>
      <c r="C109" s="5"/>
      <c r="D109" s="30"/>
      <c r="E109" s="18"/>
      <c r="F109" s="47"/>
      <c r="G109" s="79">
        <f t="shared" si="3"/>
        <v>0</v>
      </c>
    </row>
    <row r="110" spans="1:7" hidden="1" x14ac:dyDescent="0.3">
      <c r="A110" s="440"/>
      <c r="B110" s="18" t="s">
        <v>253</v>
      </c>
      <c r="C110" s="5"/>
      <c r="D110" s="30"/>
      <c r="E110" s="18"/>
      <c r="F110" s="47"/>
      <c r="G110" s="79">
        <f t="shared" si="3"/>
        <v>0</v>
      </c>
    </row>
    <row r="111" spans="1:7" hidden="1" x14ac:dyDescent="0.3">
      <c r="A111" s="440"/>
      <c r="B111" s="18" t="s">
        <v>254</v>
      </c>
      <c r="C111" s="5"/>
      <c r="D111" s="30"/>
      <c r="E111" s="18"/>
      <c r="F111" s="47"/>
      <c r="G111" s="79">
        <f t="shared" si="3"/>
        <v>0</v>
      </c>
    </row>
    <row r="112" spans="1:7" hidden="1" x14ac:dyDescent="0.3">
      <c r="A112" s="440"/>
      <c r="B112" s="18" t="s">
        <v>255</v>
      </c>
      <c r="C112" s="5"/>
      <c r="D112" s="30"/>
      <c r="E112" s="18"/>
      <c r="F112" s="47"/>
      <c r="G112" s="79">
        <f t="shared" si="3"/>
        <v>0</v>
      </c>
    </row>
    <row r="113" spans="1:7" hidden="1" x14ac:dyDescent="0.3">
      <c r="A113" s="440"/>
      <c r="B113" s="18" t="s">
        <v>256</v>
      </c>
      <c r="C113" s="5"/>
      <c r="D113" s="30"/>
      <c r="E113" s="18"/>
      <c r="F113" s="47"/>
      <c r="G113" s="79">
        <f t="shared" si="3"/>
        <v>0</v>
      </c>
    </row>
    <row r="114" spans="1:7" hidden="1" x14ac:dyDescent="0.3">
      <c r="A114" s="440"/>
      <c r="B114" s="18" t="s">
        <v>257</v>
      </c>
      <c r="C114" s="5"/>
      <c r="D114" s="30"/>
      <c r="E114" s="18"/>
      <c r="F114" s="47"/>
      <c r="G114" s="79">
        <f t="shared" si="3"/>
        <v>0</v>
      </c>
    </row>
    <row r="115" spans="1:7" ht="19.5" hidden="1" thickBot="1" x14ac:dyDescent="0.35">
      <c r="A115" s="441"/>
      <c r="B115" s="113" t="s">
        <v>258</v>
      </c>
      <c r="C115" s="29"/>
      <c r="D115" s="31"/>
      <c r="E115" s="113"/>
      <c r="F115" s="54"/>
      <c r="G115" s="79">
        <f t="shared" si="3"/>
        <v>0</v>
      </c>
    </row>
    <row r="116" spans="1:7" ht="19.5" hidden="1" thickBot="1" x14ac:dyDescent="0.35">
      <c r="A116" s="17">
        <v>5</v>
      </c>
      <c r="B116" s="140" t="s">
        <v>48</v>
      </c>
      <c r="C116" s="393"/>
      <c r="D116" s="479"/>
      <c r="E116" s="102"/>
      <c r="F116" s="140"/>
      <c r="G116" s="79">
        <f t="shared" si="3"/>
        <v>0</v>
      </c>
    </row>
    <row r="117" spans="1:7" ht="19.5" hidden="1" thickBot="1" x14ac:dyDescent="0.35">
      <c r="A117" s="406"/>
      <c r="B117" s="119" t="s">
        <v>49</v>
      </c>
      <c r="C117" s="398"/>
      <c r="D117" s="404"/>
      <c r="E117" s="119"/>
      <c r="F117" s="224"/>
      <c r="G117" s="79">
        <f t="shared" si="3"/>
        <v>0</v>
      </c>
    </row>
    <row r="118" spans="1:7" hidden="1" x14ac:dyDescent="0.3">
      <c r="A118" s="407"/>
      <c r="B118" s="112" t="s">
        <v>50</v>
      </c>
      <c r="C118" s="11"/>
      <c r="D118" s="82"/>
      <c r="E118" s="112"/>
      <c r="F118" s="106"/>
      <c r="G118" s="79">
        <f t="shared" si="3"/>
        <v>0</v>
      </c>
    </row>
    <row r="119" spans="1:7" hidden="1" x14ac:dyDescent="0.3">
      <c r="A119" s="407"/>
      <c r="B119" s="18" t="s">
        <v>51</v>
      </c>
      <c r="C119" s="5"/>
      <c r="D119" s="30"/>
      <c r="E119" s="18"/>
      <c r="F119" s="47"/>
      <c r="G119" s="79">
        <f t="shared" si="3"/>
        <v>0</v>
      </c>
    </row>
    <row r="120" spans="1:7" hidden="1" x14ac:dyDescent="0.3">
      <c r="A120" s="407"/>
      <c r="B120" s="18" t="s">
        <v>52</v>
      </c>
      <c r="C120" s="5"/>
      <c r="D120" s="30"/>
      <c r="E120" s="18"/>
      <c r="F120" s="47"/>
      <c r="G120" s="79">
        <f t="shared" si="3"/>
        <v>0</v>
      </c>
    </row>
    <row r="121" spans="1:7" hidden="1" x14ac:dyDescent="0.3">
      <c r="A121" s="407"/>
      <c r="B121" s="18" t="s">
        <v>53</v>
      </c>
      <c r="C121" s="5"/>
      <c r="D121" s="30"/>
      <c r="E121" s="18"/>
      <c r="F121" s="47"/>
      <c r="G121" s="79">
        <f t="shared" si="3"/>
        <v>0</v>
      </c>
    </row>
    <row r="122" spans="1:7" hidden="1" x14ac:dyDescent="0.3">
      <c r="A122" s="407"/>
      <c r="B122" s="18" t="s">
        <v>54</v>
      </c>
      <c r="C122" s="5"/>
      <c r="D122" s="30"/>
      <c r="E122" s="18"/>
      <c r="F122" s="47"/>
      <c r="G122" s="79">
        <f t="shared" si="3"/>
        <v>0</v>
      </c>
    </row>
    <row r="123" spans="1:7" hidden="1" x14ac:dyDescent="0.3">
      <c r="A123" s="407"/>
      <c r="B123" s="18" t="s">
        <v>55</v>
      </c>
      <c r="C123" s="5"/>
      <c r="D123" s="30"/>
      <c r="E123" s="18"/>
      <c r="F123" s="47"/>
      <c r="G123" s="79">
        <f t="shared" si="3"/>
        <v>0</v>
      </c>
    </row>
    <row r="124" spans="1:7" ht="19.5" hidden="1" thickBot="1" x14ac:dyDescent="0.35">
      <c r="A124" s="407"/>
      <c r="B124" s="113" t="s">
        <v>56</v>
      </c>
      <c r="C124" s="29"/>
      <c r="D124" s="31"/>
      <c r="E124" s="113"/>
      <c r="F124" s="54"/>
      <c r="G124" s="79">
        <f t="shared" si="3"/>
        <v>0</v>
      </c>
    </row>
    <row r="125" spans="1:7" ht="19.5" hidden="1" thickBot="1" x14ac:dyDescent="0.35">
      <c r="A125" s="407"/>
      <c r="B125" s="121" t="s">
        <v>57</v>
      </c>
      <c r="C125" s="398"/>
      <c r="D125" s="404"/>
      <c r="E125" s="119"/>
      <c r="F125" s="224"/>
      <c r="G125" s="79">
        <f t="shared" si="3"/>
        <v>0</v>
      </c>
    </row>
    <row r="126" spans="1:7" hidden="1" x14ac:dyDescent="0.3">
      <c r="A126" s="407"/>
      <c r="B126" s="112" t="s">
        <v>247</v>
      </c>
      <c r="C126" s="11"/>
      <c r="D126" s="82"/>
      <c r="E126" s="112"/>
      <c r="F126" s="106"/>
      <c r="G126" s="79">
        <f t="shared" si="3"/>
        <v>0</v>
      </c>
    </row>
    <row r="127" spans="1:7" ht="19.5" hidden="1" thickBot="1" x14ac:dyDescent="0.35">
      <c r="A127" s="407"/>
      <c r="B127" s="113" t="s">
        <v>248</v>
      </c>
      <c r="C127" s="29"/>
      <c r="D127" s="31"/>
      <c r="E127" s="113"/>
      <c r="F127" s="54"/>
      <c r="G127" s="79">
        <f t="shared" si="3"/>
        <v>0</v>
      </c>
    </row>
    <row r="128" spans="1:7" ht="19.5" hidden="1" thickBot="1" x14ac:dyDescent="0.35">
      <c r="A128" s="407"/>
      <c r="B128" s="122" t="s">
        <v>58</v>
      </c>
      <c r="C128" s="137"/>
      <c r="D128" s="36"/>
      <c r="E128" s="122"/>
      <c r="F128" s="49"/>
      <c r="G128" s="79">
        <f t="shared" si="3"/>
        <v>0</v>
      </c>
    </row>
    <row r="129" spans="1:7" ht="19.5" hidden="1" thickBot="1" x14ac:dyDescent="0.35">
      <c r="A129" s="407"/>
      <c r="B129" s="121" t="s">
        <v>59</v>
      </c>
      <c r="C129" s="398"/>
      <c r="D129" s="404"/>
      <c r="E129" s="119"/>
      <c r="F129" s="224"/>
      <c r="G129" s="79">
        <f t="shared" si="3"/>
        <v>0</v>
      </c>
    </row>
    <row r="130" spans="1:7" hidden="1" x14ac:dyDescent="0.3">
      <c r="A130" s="407"/>
      <c r="B130" s="112" t="s">
        <v>259</v>
      </c>
      <c r="C130" s="11"/>
      <c r="D130" s="82"/>
      <c r="E130" s="112"/>
      <c r="F130" s="106"/>
      <c r="G130" s="79">
        <f t="shared" si="3"/>
        <v>0</v>
      </c>
    </row>
    <row r="131" spans="1:7" hidden="1" x14ac:dyDescent="0.3">
      <c r="A131" s="407"/>
      <c r="B131" s="18" t="s">
        <v>260</v>
      </c>
      <c r="C131" s="5"/>
      <c r="D131" s="30"/>
      <c r="E131" s="18"/>
      <c r="F131" s="47"/>
      <c r="G131" s="79">
        <f t="shared" si="3"/>
        <v>0</v>
      </c>
    </row>
    <row r="132" spans="1:7" hidden="1" x14ac:dyDescent="0.3">
      <c r="A132" s="407"/>
      <c r="B132" s="18" t="s">
        <v>261</v>
      </c>
      <c r="C132" s="5"/>
      <c r="D132" s="30"/>
      <c r="E132" s="18"/>
      <c r="F132" s="47"/>
      <c r="G132" s="79">
        <f t="shared" si="3"/>
        <v>0</v>
      </c>
    </row>
    <row r="133" spans="1:7" hidden="1" x14ac:dyDescent="0.3">
      <c r="A133" s="407"/>
      <c r="B133" s="18" t="s">
        <v>262</v>
      </c>
      <c r="C133" s="5"/>
      <c r="D133" s="30"/>
      <c r="E133" s="18"/>
      <c r="F133" s="47"/>
      <c r="G133" s="79">
        <f t="shared" si="3"/>
        <v>0</v>
      </c>
    </row>
    <row r="134" spans="1:7" ht="19.5" hidden="1" thickBot="1" x14ac:dyDescent="0.35">
      <c r="A134" s="407"/>
      <c r="B134" s="117" t="s">
        <v>248</v>
      </c>
      <c r="C134" s="19"/>
      <c r="D134" s="34"/>
      <c r="E134" s="117"/>
      <c r="F134" s="48"/>
      <c r="G134" s="79">
        <f t="shared" si="3"/>
        <v>0</v>
      </c>
    </row>
    <row r="135" spans="1:7" ht="19.5" hidden="1" thickBot="1" x14ac:dyDescent="0.35">
      <c r="A135" s="407"/>
      <c r="B135" s="121" t="s">
        <v>60</v>
      </c>
      <c r="C135" s="398"/>
      <c r="D135" s="404"/>
      <c r="E135" s="119"/>
      <c r="F135" s="224"/>
      <c r="G135" s="79">
        <f t="shared" si="3"/>
        <v>0</v>
      </c>
    </row>
    <row r="136" spans="1:7" hidden="1" x14ac:dyDescent="0.3">
      <c r="A136" s="407"/>
      <c r="B136" s="112" t="s">
        <v>263</v>
      </c>
      <c r="C136" s="11"/>
      <c r="D136" s="82"/>
      <c r="E136" s="112"/>
      <c r="F136" s="106"/>
      <c r="G136" s="79">
        <f t="shared" si="3"/>
        <v>0</v>
      </c>
    </row>
    <row r="137" spans="1:7" hidden="1" x14ac:dyDescent="0.3">
      <c r="A137" s="407"/>
      <c r="B137" s="18" t="s">
        <v>263</v>
      </c>
      <c r="C137" s="5"/>
      <c r="D137" s="30"/>
      <c r="E137" s="18"/>
      <c r="F137" s="47"/>
      <c r="G137" s="79">
        <f t="shared" si="3"/>
        <v>0</v>
      </c>
    </row>
    <row r="138" spans="1:7" hidden="1" x14ac:dyDescent="0.3">
      <c r="A138" s="407"/>
      <c r="B138" s="18" t="s">
        <v>263</v>
      </c>
      <c r="C138" s="5"/>
      <c r="D138" s="30"/>
      <c r="E138" s="18"/>
      <c r="F138" s="47"/>
      <c r="G138" s="79">
        <f t="shared" si="3"/>
        <v>0</v>
      </c>
    </row>
    <row r="139" spans="1:7" hidden="1" x14ac:dyDescent="0.3">
      <c r="A139" s="407"/>
      <c r="B139" s="18" t="s">
        <v>263</v>
      </c>
      <c r="C139" s="5"/>
      <c r="D139" s="30"/>
      <c r="E139" s="18"/>
      <c r="F139" s="47"/>
      <c r="G139" s="79">
        <f t="shared" si="3"/>
        <v>0</v>
      </c>
    </row>
    <row r="140" spans="1:7" hidden="1" x14ac:dyDescent="0.3">
      <c r="A140" s="407"/>
      <c r="B140" s="18" t="s">
        <v>263</v>
      </c>
      <c r="C140" s="5"/>
      <c r="D140" s="30"/>
      <c r="E140" s="18"/>
      <c r="F140" s="47"/>
      <c r="G140" s="79">
        <f t="shared" si="3"/>
        <v>0</v>
      </c>
    </row>
    <row r="141" spans="1:7" ht="19.5" hidden="1" thickBot="1" x14ac:dyDescent="0.35">
      <c r="A141" s="407"/>
      <c r="B141" s="117" t="s">
        <v>263</v>
      </c>
      <c r="C141" s="19"/>
      <c r="D141" s="34"/>
      <c r="E141" s="117"/>
      <c r="F141" s="48"/>
      <c r="G141" s="79">
        <f t="shared" si="3"/>
        <v>0</v>
      </c>
    </row>
    <row r="142" spans="1:7" ht="19.5" hidden="1" thickBot="1" x14ac:dyDescent="0.35">
      <c r="A142" s="407"/>
      <c r="B142" s="121" t="s">
        <v>61</v>
      </c>
      <c r="C142" s="398"/>
      <c r="D142" s="404"/>
      <c r="E142" s="119"/>
      <c r="F142" s="224"/>
      <c r="G142" s="79">
        <f t="shared" si="3"/>
        <v>0</v>
      </c>
    </row>
    <row r="143" spans="1:7" hidden="1" x14ac:dyDescent="0.3">
      <c r="A143" s="407"/>
      <c r="B143" s="112" t="s">
        <v>264</v>
      </c>
      <c r="C143" s="11"/>
      <c r="D143" s="82"/>
      <c r="E143" s="112"/>
      <c r="F143" s="106"/>
      <c r="G143" s="79">
        <f t="shared" si="3"/>
        <v>0</v>
      </c>
    </row>
    <row r="144" spans="1:7" hidden="1" x14ac:dyDescent="0.3">
      <c r="A144" s="407"/>
      <c r="B144" s="18" t="s">
        <v>265</v>
      </c>
      <c r="C144" s="5"/>
      <c r="D144" s="30"/>
      <c r="E144" s="18"/>
      <c r="F144" s="47"/>
      <c r="G144" s="79">
        <f t="shared" si="3"/>
        <v>0</v>
      </c>
    </row>
    <row r="145" spans="1:7" ht="19.5" hidden="1" thickBot="1" x14ac:dyDescent="0.35">
      <c r="A145" s="407"/>
      <c r="B145" s="113" t="s">
        <v>266</v>
      </c>
      <c r="C145" s="29"/>
      <c r="D145" s="31"/>
      <c r="E145" s="113"/>
      <c r="F145" s="54"/>
      <c r="G145" s="79">
        <f t="shared" si="3"/>
        <v>0</v>
      </c>
    </row>
    <row r="146" spans="1:7" hidden="1" x14ac:dyDescent="0.3">
      <c r="A146" s="407"/>
      <c r="B146" s="112" t="s">
        <v>62</v>
      </c>
      <c r="C146" s="11"/>
      <c r="D146" s="82"/>
      <c r="E146" s="112"/>
      <c r="F146" s="106"/>
      <c r="G146" s="79">
        <f t="shared" si="3"/>
        <v>0</v>
      </c>
    </row>
    <row r="147" spans="1:7" ht="19.5" hidden="1" thickBot="1" x14ac:dyDescent="0.35">
      <c r="A147" s="407"/>
      <c r="B147" s="113" t="s">
        <v>63</v>
      </c>
      <c r="C147" s="29"/>
      <c r="D147" s="31"/>
      <c r="E147" s="113"/>
      <c r="F147" s="54"/>
      <c r="G147" s="79">
        <f t="shared" si="3"/>
        <v>0</v>
      </c>
    </row>
    <row r="148" spans="1:7" ht="19.5" hidden="1" thickBot="1" x14ac:dyDescent="0.35">
      <c r="A148" s="407"/>
      <c r="B148" s="123" t="s">
        <v>64</v>
      </c>
      <c r="C148" s="398"/>
      <c r="D148" s="404"/>
      <c r="E148" s="123"/>
      <c r="F148" s="225"/>
      <c r="G148" s="79">
        <f t="shared" si="3"/>
        <v>0</v>
      </c>
    </row>
    <row r="149" spans="1:7" ht="19.5" hidden="1" thickBot="1" x14ac:dyDescent="0.35">
      <c r="A149" s="407"/>
      <c r="B149" s="121" t="s">
        <v>65</v>
      </c>
      <c r="C149" s="398"/>
      <c r="D149" s="404"/>
      <c r="E149" s="119"/>
      <c r="F149" s="224"/>
      <c r="G149" s="79">
        <f t="shared" si="3"/>
        <v>0</v>
      </c>
    </row>
    <row r="150" spans="1:7" hidden="1" x14ac:dyDescent="0.3">
      <c r="A150" s="407"/>
      <c r="B150" s="112" t="s">
        <v>267</v>
      </c>
      <c r="C150" s="11"/>
      <c r="D150" s="82"/>
      <c r="E150" s="112"/>
      <c r="F150" s="106"/>
      <c r="G150" s="79">
        <f t="shared" si="3"/>
        <v>0</v>
      </c>
    </row>
    <row r="151" spans="1:7" hidden="1" x14ac:dyDescent="0.3">
      <c r="A151" s="407"/>
      <c r="B151" s="18" t="s">
        <v>268</v>
      </c>
      <c r="C151" s="5"/>
      <c r="D151" s="30"/>
      <c r="E151" s="18"/>
      <c r="F151" s="47"/>
      <c r="G151" s="79">
        <f t="shared" si="3"/>
        <v>0</v>
      </c>
    </row>
    <row r="152" spans="1:7" hidden="1" x14ac:dyDescent="0.3">
      <c r="A152" s="407"/>
      <c r="B152" s="18" t="s">
        <v>269</v>
      </c>
      <c r="C152" s="5"/>
      <c r="D152" s="30"/>
      <c r="E152" s="18"/>
      <c r="F152" s="47"/>
      <c r="G152" s="79">
        <f t="shared" si="3"/>
        <v>0</v>
      </c>
    </row>
    <row r="153" spans="1:7" ht="19.5" hidden="1" thickBot="1" x14ac:dyDescent="0.35">
      <c r="A153" s="407"/>
      <c r="B153" s="117" t="s">
        <v>270</v>
      </c>
      <c r="C153" s="19"/>
      <c r="D153" s="34"/>
      <c r="E153" s="117"/>
      <c r="F153" s="48"/>
      <c r="G153" s="79">
        <f t="shared" si="3"/>
        <v>0</v>
      </c>
    </row>
    <row r="154" spans="1:7" ht="19.5" hidden="1" thickBot="1" x14ac:dyDescent="0.35">
      <c r="A154" s="407"/>
      <c r="B154" s="121" t="s">
        <v>66</v>
      </c>
      <c r="C154" s="398"/>
      <c r="D154" s="404"/>
      <c r="E154" s="119"/>
      <c r="F154" s="224"/>
      <c r="G154" s="79">
        <f t="shared" si="3"/>
        <v>0</v>
      </c>
    </row>
    <row r="155" spans="1:7" hidden="1" x14ac:dyDescent="0.3">
      <c r="A155" s="407"/>
      <c r="B155" s="112" t="s">
        <v>271</v>
      </c>
      <c r="C155" s="11"/>
      <c r="D155" s="82"/>
      <c r="E155" s="112"/>
      <c r="F155" s="106"/>
      <c r="G155" s="79">
        <f t="shared" si="3"/>
        <v>0</v>
      </c>
    </row>
    <row r="156" spans="1:7" hidden="1" x14ac:dyDescent="0.3">
      <c r="A156" s="407"/>
      <c r="B156" s="18" t="s">
        <v>272</v>
      </c>
      <c r="C156" s="5"/>
      <c r="D156" s="30"/>
      <c r="E156" s="18"/>
      <c r="F156" s="47"/>
      <c r="G156" s="79">
        <f t="shared" si="3"/>
        <v>0</v>
      </c>
    </row>
    <row r="157" spans="1:7" hidden="1" x14ac:dyDescent="0.3">
      <c r="A157" s="407"/>
      <c r="B157" s="18" t="s">
        <v>273</v>
      </c>
      <c r="C157" s="5"/>
      <c r="D157" s="30"/>
      <c r="E157" s="18"/>
      <c r="F157" s="47"/>
      <c r="G157" s="79">
        <f t="shared" si="3"/>
        <v>0</v>
      </c>
    </row>
    <row r="158" spans="1:7" ht="19.5" hidden="1" thickBot="1" x14ac:dyDescent="0.35">
      <c r="A158" s="407"/>
      <c r="B158" s="113" t="s">
        <v>274</v>
      </c>
      <c r="C158" s="29"/>
      <c r="D158" s="31"/>
      <c r="E158" s="113"/>
      <c r="F158" s="54"/>
      <c r="G158" s="79">
        <f t="shared" ref="G158:G221" si="4">E158-F158</f>
        <v>0</v>
      </c>
    </row>
    <row r="159" spans="1:7" ht="19.5" hidden="1" thickBot="1" x14ac:dyDescent="0.35">
      <c r="A159" s="407"/>
      <c r="B159" s="121" t="s">
        <v>67</v>
      </c>
      <c r="C159" s="398"/>
      <c r="D159" s="404"/>
      <c r="E159" s="119"/>
      <c r="F159" s="224"/>
      <c r="G159" s="79">
        <f t="shared" si="4"/>
        <v>0</v>
      </c>
    </row>
    <row r="160" spans="1:7" hidden="1" x14ac:dyDescent="0.3">
      <c r="A160" s="407"/>
      <c r="B160" s="112" t="s">
        <v>275</v>
      </c>
      <c r="C160" s="11"/>
      <c r="D160" s="82"/>
      <c r="E160" s="112"/>
      <c r="F160" s="106"/>
      <c r="G160" s="79">
        <f t="shared" si="4"/>
        <v>0</v>
      </c>
    </row>
    <row r="161" spans="1:7" hidden="1" x14ac:dyDescent="0.3">
      <c r="A161" s="407"/>
      <c r="B161" s="18" t="s">
        <v>276</v>
      </c>
      <c r="C161" s="5"/>
      <c r="D161" s="30"/>
      <c r="E161" s="18"/>
      <c r="F161" s="47"/>
      <c r="G161" s="79">
        <f t="shared" si="4"/>
        <v>0</v>
      </c>
    </row>
    <row r="162" spans="1:7" hidden="1" x14ac:dyDescent="0.3">
      <c r="A162" s="407"/>
      <c r="B162" s="18" t="s">
        <v>277</v>
      </c>
      <c r="C162" s="5"/>
      <c r="D162" s="30"/>
      <c r="E162" s="18"/>
      <c r="F162" s="47"/>
      <c r="G162" s="79">
        <f t="shared" si="4"/>
        <v>0</v>
      </c>
    </row>
    <row r="163" spans="1:7" hidden="1" x14ac:dyDescent="0.3">
      <c r="A163" s="407"/>
      <c r="B163" s="18" t="s">
        <v>278</v>
      </c>
      <c r="C163" s="5"/>
      <c r="D163" s="30"/>
      <c r="E163" s="18"/>
      <c r="F163" s="47"/>
      <c r="G163" s="79">
        <f t="shared" si="4"/>
        <v>0</v>
      </c>
    </row>
    <row r="164" spans="1:7" hidden="1" x14ac:dyDescent="0.3">
      <c r="A164" s="407"/>
      <c r="B164" s="18" t="s">
        <v>279</v>
      </c>
      <c r="C164" s="5"/>
      <c r="D164" s="30"/>
      <c r="E164" s="18"/>
      <c r="F164" s="47"/>
      <c r="G164" s="79">
        <f t="shared" si="4"/>
        <v>0</v>
      </c>
    </row>
    <row r="165" spans="1:7" hidden="1" x14ac:dyDescent="0.3">
      <c r="A165" s="407"/>
      <c r="B165" s="18" t="s">
        <v>280</v>
      </c>
      <c r="C165" s="5"/>
      <c r="D165" s="30"/>
      <c r="E165" s="18"/>
      <c r="F165" s="47"/>
      <c r="G165" s="79">
        <f t="shared" si="4"/>
        <v>0</v>
      </c>
    </row>
    <row r="166" spans="1:7" ht="19.5" hidden="1" thickBot="1" x14ac:dyDescent="0.35">
      <c r="A166" s="407"/>
      <c r="B166" s="117" t="s">
        <v>281</v>
      </c>
      <c r="C166" s="19"/>
      <c r="D166" s="34"/>
      <c r="E166" s="117"/>
      <c r="F166" s="48"/>
      <c r="G166" s="79">
        <f t="shared" si="4"/>
        <v>0</v>
      </c>
    </row>
    <row r="167" spans="1:7" ht="19.5" hidden="1" thickBot="1" x14ac:dyDescent="0.35">
      <c r="A167" s="407"/>
      <c r="B167" s="121" t="s">
        <v>68</v>
      </c>
      <c r="C167" s="398"/>
      <c r="D167" s="404"/>
      <c r="E167" s="119"/>
      <c r="F167" s="224"/>
      <c r="G167" s="79">
        <f t="shared" si="4"/>
        <v>0</v>
      </c>
    </row>
    <row r="168" spans="1:7" hidden="1" x14ac:dyDescent="0.3">
      <c r="A168" s="407"/>
      <c r="B168" s="112" t="s">
        <v>282</v>
      </c>
      <c r="C168" s="11"/>
      <c r="D168" s="82"/>
      <c r="E168" s="112"/>
      <c r="F168" s="106"/>
      <c r="G168" s="79">
        <f t="shared" si="4"/>
        <v>0</v>
      </c>
    </row>
    <row r="169" spans="1:7" hidden="1" x14ac:dyDescent="0.3">
      <c r="A169" s="407"/>
      <c r="B169" s="18" t="s">
        <v>283</v>
      </c>
      <c r="C169" s="5"/>
      <c r="D169" s="30"/>
      <c r="E169" s="18"/>
      <c r="F169" s="47"/>
      <c r="G169" s="79">
        <f t="shared" si="4"/>
        <v>0</v>
      </c>
    </row>
    <row r="170" spans="1:7" ht="19.5" hidden="1" thickBot="1" x14ac:dyDescent="0.35">
      <c r="A170" s="407"/>
      <c r="B170" s="117" t="s">
        <v>284</v>
      </c>
      <c r="C170" s="19"/>
      <c r="D170" s="34"/>
      <c r="E170" s="117"/>
      <c r="F170" s="48"/>
      <c r="G170" s="79">
        <f t="shared" si="4"/>
        <v>0</v>
      </c>
    </row>
    <row r="171" spans="1:7" ht="19.5" hidden="1" thickBot="1" x14ac:dyDescent="0.35">
      <c r="A171" s="407"/>
      <c r="B171" s="121" t="s">
        <v>69</v>
      </c>
      <c r="C171" s="398"/>
      <c r="D171" s="404"/>
      <c r="E171" s="119"/>
      <c r="F171" s="224"/>
      <c r="G171" s="79">
        <f t="shared" si="4"/>
        <v>0</v>
      </c>
    </row>
    <row r="172" spans="1:7" hidden="1" x14ac:dyDescent="0.3">
      <c r="A172" s="407"/>
      <c r="B172" s="112" t="s">
        <v>285</v>
      </c>
      <c r="C172" s="11"/>
      <c r="D172" s="82"/>
      <c r="E172" s="112"/>
      <c r="F172" s="106"/>
      <c r="G172" s="79">
        <f t="shared" si="4"/>
        <v>0</v>
      </c>
    </row>
    <row r="173" spans="1:7" hidden="1" x14ac:dyDescent="0.3">
      <c r="A173" s="407"/>
      <c r="B173" s="18" t="s">
        <v>286</v>
      </c>
      <c r="C173" s="5"/>
      <c r="D173" s="30"/>
      <c r="E173" s="18"/>
      <c r="F173" s="47"/>
      <c r="G173" s="79">
        <f t="shared" si="4"/>
        <v>0</v>
      </c>
    </row>
    <row r="174" spans="1:7" ht="19.5" hidden="1" thickBot="1" x14ac:dyDescent="0.35">
      <c r="A174" s="407"/>
      <c r="B174" s="117" t="s">
        <v>287</v>
      </c>
      <c r="C174" s="19"/>
      <c r="D174" s="34"/>
      <c r="E174" s="117"/>
      <c r="F174" s="48"/>
      <c r="G174" s="79">
        <f t="shared" si="4"/>
        <v>0</v>
      </c>
    </row>
    <row r="175" spans="1:7" ht="19.5" hidden="1" thickBot="1" x14ac:dyDescent="0.35">
      <c r="A175" s="407"/>
      <c r="B175" s="121" t="s">
        <v>70</v>
      </c>
      <c r="C175" s="398"/>
      <c r="D175" s="404"/>
      <c r="E175" s="119"/>
      <c r="F175" s="224"/>
      <c r="G175" s="79">
        <f t="shared" si="4"/>
        <v>0</v>
      </c>
    </row>
    <row r="176" spans="1:7" hidden="1" x14ac:dyDescent="0.3">
      <c r="A176" s="407"/>
      <c r="B176" s="112" t="s">
        <v>288</v>
      </c>
      <c r="C176" s="11"/>
      <c r="D176" s="82"/>
      <c r="E176" s="112"/>
      <c r="F176" s="106"/>
      <c r="G176" s="79">
        <f t="shared" si="4"/>
        <v>0</v>
      </c>
    </row>
    <row r="177" spans="1:7" ht="19.5" hidden="1" thickBot="1" x14ac:dyDescent="0.35">
      <c r="A177" s="407"/>
      <c r="B177" s="113" t="s">
        <v>289</v>
      </c>
      <c r="C177" s="29"/>
      <c r="D177" s="31"/>
      <c r="E177" s="113"/>
      <c r="F177" s="54"/>
      <c r="G177" s="79">
        <f t="shared" si="4"/>
        <v>0</v>
      </c>
    </row>
    <row r="178" spans="1:7" ht="19.5" hidden="1" thickBot="1" x14ac:dyDescent="0.35">
      <c r="A178" s="407"/>
      <c r="B178" s="121" t="s">
        <v>71</v>
      </c>
      <c r="C178" s="398"/>
      <c r="D178" s="404"/>
      <c r="E178" s="119"/>
      <c r="F178" s="224"/>
      <c r="G178" s="79">
        <f t="shared" si="4"/>
        <v>0</v>
      </c>
    </row>
    <row r="179" spans="1:7" hidden="1" x14ac:dyDescent="0.3">
      <c r="A179" s="407"/>
      <c r="B179" s="112" t="s">
        <v>290</v>
      </c>
      <c r="C179" s="11"/>
      <c r="D179" s="82"/>
      <c r="E179" s="112"/>
      <c r="F179" s="106"/>
      <c r="G179" s="79">
        <f t="shared" si="4"/>
        <v>0</v>
      </c>
    </row>
    <row r="180" spans="1:7" hidden="1" x14ac:dyDescent="0.3">
      <c r="A180" s="407"/>
      <c r="B180" s="18" t="s">
        <v>291</v>
      </c>
      <c r="C180" s="5"/>
      <c r="D180" s="30"/>
      <c r="E180" s="18"/>
      <c r="F180" s="47"/>
      <c r="G180" s="79">
        <f t="shared" si="4"/>
        <v>0</v>
      </c>
    </row>
    <row r="181" spans="1:7" hidden="1" x14ac:dyDescent="0.3">
      <c r="A181" s="407"/>
      <c r="B181" s="18" t="s">
        <v>292</v>
      </c>
      <c r="C181" s="5"/>
      <c r="D181" s="30"/>
      <c r="E181" s="18"/>
      <c r="F181" s="47"/>
      <c r="G181" s="79">
        <f t="shared" si="4"/>
        <v>0</v>
      </c>
    </row>
    <row r="182" spans="1:7" hidden="1" x14ac:dyDescent="0.3">
      <c r="A182" s="407"/>
      <c r="B182" s="18" t="s">
        <v>293</v>
      </c>
      <c r="C182" s="5"/>
      <c r="D182" s="30"/>
      <c r="E182" s="18"/>
      <c r="F182" s="47"/>
      <c r="G182" s="79">
        <f t="shared" si="4"/>
        <v>0</v>
      </c>
    </row>
    <row r="183" spans="1:7" hidden="1" x14ac:dyDescent="0.3">
      <c r="A183" s="407"/>
      <c r="B183" s="18" t="s">
        <v>294</v>
      </c>
      <c r="C183" s="5"/>
      <c r="D183" s="30"/>
      <c r="E183" s="18"/>
      <c r="F183" s="47"/>
      <c r="G183" s="79">
        <f t="shared" si="4"/>
        <v>0</v>
      </c>
    </row>
    <row r="184" spans="1:7" hidden="1" x14ac:dyDescent="0.3">
      <c r="A184" s="407"/>
      <c r="B184" s="18" t="s">
        <v>295</v>
      </c>
      <c r="C184" s="5"/>
      <c r="D184" s="30"/>
      <c r="E184" s="18"/>
      <c r="F184" s="47"/>
      <c r="G184" s="79">
        <f t="shared" si="4"/>
        <v>0</v>
      </c>
    </row>
    <row r="185" spans="1:7" hidden="1" x14ac:dyDescent="0.3">
      <c r="A185" s="407"/>
      <c r="B185" s="18" t="s">
        <v>296</v>
      </c>
      <c r="C185" s="5"/>
      <c r="D185" s="30"/>
      <c r="E185" s="18"/>
      <c r="F185" s="47"/>
      <c r="G185" s="79">
        <f t="shared" si="4"/>
        <v>0</v>
      </c>
    </row>
    <row r="186" spans="1:7" hidden="1" x14ac:dyDescent="0.3">
      <c r="A186" s="407"/>
      <c r="B186" s="18" t="s">
        <v>297</v>
      </c>
      <c r="C186" s="5"/>
      <c r="D186" s="30"/>
      <c r="E186" s="18"/>
      <c r="F186" s="47"/>
      <c r="G186" s="79">
        <f t="shared" si="4"/>
        <v>0</v>
      </c>
    </row>
    <row r="187" spans="1:7" hidden="1" x14ac:dyDescent="0.3">
      <c r="A187" s="407"/>
      <c r="B187" s="18" t="s">
        <v>298</v>
      </c>
      <c r="C187" s="5"/>
      <c r="D187" s="30"/>
      <c r="E187" s="18"/>
      <c r="F187" s="47"/>
      <c r="G187" s="79">
        <f t="shared" si="4"/>
        <v>0</v>
      </c>
    </row>
    <row r="188" spans="1:7" hidden="1" x14ac:dyDescent="0.3">
      <c r="A188" s="407"/>
      <c r="B188" s="18" t="s">
        <v>299</v>
      </c>
      <c r="C188" s="5"/>
      <c r="D188" s="30"/>
      <c r="E188" s="18"/>
      <c r="F188" s="47"/>
      <c r="G188" s="79">
        <f t="shared" si="4"/>
        <v>0</v>
      </c>
    </row>
    <row r="189" spans="1:7" hidden="1" x14ac:dyDescent="0.3">
      <c r="A189" s="407"/>
      <c r="B189" s="18" t="s">
        <v>300</v>
      </c>
      <c r="C189" s="5"/>
      <c r="D189" s="30"/>
      <c r="E189" s="18"/>
      <c r="F189" s="47"/>
      <c r="G189" s="79">
        <f t="shared" si="4"/>
        <v>0</v>
      </c>
    </row>
    <row r="190" spans="1:7" hidden="1" x14ac:dyDescent="0.3">
      <c r="A190" s="407"/>
      <c r="B190" s="18" t="s">
        <v>301</v>
      </c>
      <c r="C190" s="5"/>
      <c r="D190" s="30"/>
      <c r="E190" s="18"/>
      <c r="F190" s="47"/>
      <c r="G190" s="79">
        <f t="shared" si="4"/>
        <v>0</v>
      </c>
    </row>
    <row r="191" spans="1:7" hidden="1" x14ac:dyDescent="0.3">
      <c r="A191" s="407"/>
      <c r="B191" s="18" t="s">
        <v>302</v>
      </c>
      <c r="C191" s="5"/>
      <c r="D191" s="30"/>
      <c r="E191" s="18"/>
      <c r="F191" s="47"/>
      <c r="G191" s="79">
        <f t="shared" si="4"/>
        <v>0</v>
      </c>
    </row>
    <row r="192" spans="1:7" ht="19.5" hidden="1" thickBot="1" x14ac:dyDescent="0.35">
      <c r="A192" s="407"/>
      <c r="B192" s="117" t="s">
        <v>303</v>
      </c>
      <c r="C192" s="19"/>
      <c r="D192" s="34"/>
      <c r="E192" s="117"/>
      <c r="F192" s="48"/>
      <c r="G192" s="79">
        <f t="shared" si="4"/>
        <v>0</v>
      </c>
    </row>
    <row r="193" spans="1:7" ht="19.5" hidden="1" thickBot="1" x14ac:dyDescent="0.35">
      <c r="A193" s="407"/>
      <c r="B193" s="121" t="s">
        <v>72</v>
      </c>
      <c r="C193" s="398"/>
      <c r="D193" s="404"/>
      <c r="E193" s="119"/>
      <c r="F193" s="224"/>
      <c r="G193" s="79">
        <f t="shared" si="4"/>
        <v>0</v>
      </c>
    </row>
    <row r="194" spans="1:7" hidden="1" x14ac:dyDescent="0.3">
      <c r="A194" s="407"/>
      <c r="B194" s="112" t="s">
        <v>304</v>
      </c>
      <c r="C194" s="11"/>
      <c r="D194" s="82"/>
      <c r="E194" s="112"/>
      <c r="F194" s="106"/>
      <c r="G194" s="79">
        <f t="shared" si="4"/>
        <v>0</v>
      </c>
    </row>
    <row r="195" spans="1:7" hidden="1" x14ac:dyDescent="0.3">
      <c r="A195" s="407"/>
      <c r="B195" s="18" t="s">
        <v>305</v>
      </c>
      <c r="C195" s="5"/>
      <c r="D195" s="30"/>
      <c r="E195" s="18"/>
      <c r="F195" s="47"/>
      <c r="G195" s="79">
        <f t="shared" si="4"/>
        <v>0</v>
      </c>
    </row>
    <row r="196" spans="1:7" hidden="1" x14ac:dyDescent="0.3">
      <c r="A196" s="407"/>
      <c r="B196" s="18" t="s">
        <v>306</v>
      </c>
      <c r="C196" s="5"/>
      <c r="D196" s="30"/>
      <c r="E196" s="18"/>
      <c r="F196" s="47"/>
      <c r="G196" s="79">
        <f t="shared" si="4"/>
        <v>0</v>
      </c>
    </row>
    <row r="197" spans="1:7" hidden="1" x14ac:dyDescent="0.3">
      <c r="A197" s="407"/>
      <c r="B197" s="18" t="s">
        <v>307</v>
      </c>
      <c r="C197" s="5"/>
      <c r="D197" s="30"/>
      <c r="E197" s="18"/>
      <c r="F197" s="47"/>
      <c r="G197" s="79">
        <f t="shared" si="4"/>
        <v>0</v>
      </c>
    </row>
    <row r="198" spans="1:7" hidden="1" x14ac:dyDescent="0.3">
      <c r="A198" s="407"/>
      <c r="B198" s="18" t="s">
        <v>308</v>
      </c>
      <c r="C198" s="5"/>
      <c r="D198" s="30"/>
      <c r="E198" s="18"/>
      <c r="F198" s="47"/>
      <c r="G198" s="79">
        <f t="shared" si="4"/>
        <v>0</v>
      </c>
    </row>
    <row r="199" spans="1:7" hidden="1" x14ac:dyDescent="0.3">
      <c r="A199" s="407"/>
      <c r="B199" s="18" t="s">
        <v>309</v>
      </c>
      <c r="C199" s="5"/>
      <c r="D199" s="30"/>
      <c r="E199" s="18"/>
      <c r="F199" s="47"/>
      <c r="G199" s="79">
        <f t="shared" si="4"/>
        <v>0</v>
      </c>
    </row>
    <row r="200" spans="1:7" hidden="1" x14ac:dyDescent="0.3">
      <c r="A200" s="407"/>
      <c r="B200" s="18" t="s">
        <v>310</v>
      </c>
      <c r="C200" s="5"/>
      <c r="D200" s="30"/>
      <c r="E200" s="18"/>
      <c r="F200" s="47"/>
      <c r="G200" s="79">
        <f t="shared" si="4"/>
        <v>0</v>
      </c>
    </row>
    <row r="201" spans="1:7" hidden="1" x14ac:dyDescent="0.3">
      <c r="A201" s="407"/>
      <c r="B201" s="18" t="s">
        <v>311</v>
      </c>
      <c r="C201" s="5"/>
      <c r="D201" s="30"/>
      <c r="E201" s="18"/>
      <c r="F201" s="47"/>
      <c r="G201" s="79">
        <f t="shared" si="4"/>
        <v>0</v>
      </c>
    </row>
    <row r="202" spans="1:7" hidden="1" x14ac:dyDescent="0.3">
      <c r="A202" s="407"/>
      <c r="B202" s="18" t="s">
        <v>312</v>
      </c>
      <c r="C202" s="5"/>
      <c r="D202" s="30"/>
      <c r="E202" s="18"/>
      <c r="F202" s="47"/>
      <c r="G202" s="79">
        <f t="shared" si="4"/>
        <v>0</v>
      </c>
    </row>
    <row r="203" spans="1:7" hidden="1" x14ac:dyDescent="0.3">
      <c r="A203" s="407"/>
      <c r="B203" s="18" t="s">
        <v>313</v>
      </c>
      <c r="C203" s="5"/>
      <c r="D203" s="30"/>
      <c r="E203" s="18"/>
      <c r="F203" s="47"/>
      <c r="G203" s="79">
        <f t="shared" si="4"/>
        <v>0</v>
      </c>
    </row>
    <row r="204" spans="1:7" hidden="1" x14ac:dyDescent="0.3">
      <c r="A204" s="407"/>
      <c r="B204" s="18" t="s">
        <v>314</v>
      </c>
      <c r="C204" s="5"/>
      <c r="D204" s="30"/>
      <c r="E204" s="18"/>
      <c r="F204" s="47"/>
      <c r="G204" s="79">
        <f t="shared" si="4"/>
        <v>0</v>
      </c>
    </row>
    <row r="205" spans="1:7" hidden="1" x14ac:dyDescent="0.3">
      <c r="A205" s="407"/>
      <c r="B205" s="18" t="s">
        <v>315</v>
      </c>
      <c r="C205" s="5"/>
      <c r="D205" s="30"/>
      <c r="E205" s="18"/>
      <c r="F205" s="47"/>
      <c r="G205" s="79">
        <f t="shared" si="4"/>
        <v>0</v>
      </c>
    </row>
    <row r="206" spans="1:7" hidden="1" x14ac:dyDescent="0.3">
      <c r="A206" s="407"/>
      <c r="B206" s="18" t="s">
        <v>316</v>
      </c>
      <c r="C206" s="5"/>
      <c r="D206" s="30"/>
      <c r="E206" s="18"/>
      <c r="F206" s="47"/>
      <c r="G206" s="79">
        <f t="shared" si="4"/>
        <v>0</v>
      </c>
    </row>
    <row r="207" spans="1:7" hidden="1" x14ac:dyDescent="0.3">
      <c r="A207" s="407"/>
      <c r="B207" s="18" t="s">
        <v>317</v>
      </c>
      <c r="C207" s="5"/>
      <c r="D207" s="30"/>
      <c r="E207" s="18"/>
      <c r="F207" s="47"/>
      <c r="G207" s="79">
        <f t="shared" si="4"/>
        <v>0</v>
      </c>
    </row>
    <row r="208" spans="1:7" ht="19.5" hidden="1" thickBot="1" x14ac:dyDescent="0.35">
      <c r="A208" s="407"/>
      <c r="B208" s="117" t="s">
        <v>318</v>
      </c>
      <c r="C208" s="19"/>
      <c r="D208" s="34"/>
      <c r="E208" s="117"/>
      <c r="F208" s="48"/>
      <c r="G208" s="79">
        <f t="shared" si="4"/>
        <v>0</v>
      </c>
    </row>
    <row r="209" spans="1:7" ht="19.5" hidden="1" thickBot="1" x14ac:dyDescent="0.35">
      <c r="A209" s="407"/>
      <c r="B209" s="121" t="s">
        <v>73</v>
      </c>
      <c r="C209" s="398"/>
      <c r="D209" s="404"/>
      <c r="E209" s="119"/>
      <c r="F209" s="224"/>
      <c r="G209" s="79">
        <f t="shared" si="4"/>
        <v>0</v>
      </c>
    </row>
    <row r="210" spans="1:7" hidden="1" x14ac:dyDescent="0.3">
      <c r="A210" s="407"/>
      <c r="B210" s="112" t="s">
        <v>319</v>
      </c>
      <c r="C210" s="11"/>
      <c r="D210" s="82"/>
      <c r="E210" s="112"/>
      <c r="F210" s="106"/>
      <c r="G210" s="79">
        <f t="shared" si="4"/>
        <v>0</v>
      </c>
    </row>
    <row r="211" spans="1:7" hidden="1" x14ac:dyDescent="0.3">
      <c r="A211" s="407"/>
      <c r="B211" s="18" t="s">
        <v>320</v>
      </c>
      <c r="C211" s="5"/>
      <c r="D211" s="30"/>
      <c r="E211" s="18"/>
      <c r="F211" s="47"/>
      <c r="G211" s="79">
        <f t="shared" si="4"/>
        <v>0</v>
      </c>
    </row>
    <row r="212" spans="1:7" hidden="1" x14ac:dyDescent="0.3">
      <c r="A212" s="407"/>
      <c r="B212" s="18" t="s">
        <v>321</v>
      </c>
      <c r="C212" s="5"/>
      <c r="D212" s="30"/>
      <c r="E212" s="18"/>
      <c r="F212" s="47"/>
      <c r="G212" s="79">
        <f t="shared" si="4"/>
        <v>0</v>
      </c>
    </row>
    <row r="213" spans="1:7" hidden="1" x14ac:dyDescent="0.3">
      <c r="A213" s="407"/>
      <c r="B213" s="18" t="s">
        <v>322</v>
      </c>
      <c r="C213" s="5"/>
      <c r="D213" s="30"/>
      <c r="E213" s="18"/>
      <c r="F213" s="47"/>
      <c r="G213" s="79">
        <f t="shared" si="4"/>
        <v>0</v>
      </c>
    </row>
    <row r="214" spans="1:7" ht="19.5" hidden="1" thickBot="1" x14ac:dyDescent="0.35">
      <c r="A214" s="407"/>
      <c r="B214" s="117" t="s">
        <v>323</v>
      </c>
      <c r="C214" s="19"/>
      <c r="D214" s="34"/>
      <c r="E214" s="117"/>
      <c r="F214" s="48"/>
      <c r="G214" s="79">
        <f t="shared" si="4"/>
        <v>0</v>
      </c>
    </row>
    <row r="215" spans="1:7" ht="19.5" hidden="1" thickBot="1" x14ac:dyDescent="0.35">
      <c r="A215" s="407"/>
      <c r="B215" s="121" t="s">
        <v>74</v>
      </c>
      <c r="C215" s="398"/>
      <c r="D215" s="404"/>
      <c r="E215" s="119"/>
      <c r="F215" s="224"/>
      <c r="G215" s="79">
        <f t="shared" si="4"/>
        <v>0</v>
      </c>
    </row>
    <row r="216" spans="1:7" hidden="1" x14ac:dyDescent="0.3">
      <c r="A216" s="407"/>
      <c r="B216" s="116" t="s">
        <v>324</v>
      </c>
      <c r="C216" s="128"/>
      <c r="D216" s="79"/>
      <c r="E216" s="116"/>
      <c r="F216" s="220"/>
      <c r="G216" s="79">
        <f t="shared" si="4"/>
        <v>0</v>
      </c>
    </row>
    <row r="217" spans="1:7" hidden="1" x14ac:dyDescent="0.3">
      <c r="A217" s="407"/>
      <c r="B217" s="18" t="s">
        <v>325</v>
      </c>
      <c r="C217" s="5"/>
      <c r="D217" s="30"/>
      <c r="E217" s="18"/>
      <c r="F217" s="47"/>
      <c r="G217" s="79">
        <f t="shared" si="4"/>
        <v>0</v>
      </c>
    </row>
    <row r="218" spans="1:7" hidden="1" x14ac:dyDescent="0.3">
      <c r="A218" s="407"/>
      <c r="B218" s="18" t="s">
        <v>326</v>
      </c>
      <c r="C218" s="5"/>
      <c r="D218" s="30"/>
      <c r="E218" s="18"/>
      <c r="F218" s="47"/>
      <c r="G218" s="79">
        <f t="shared" si="4"/>
        <v>0</v>
      </c>
    </row>
    <row r="219" spans="1:7" ht="19.5" hidden="1" thickBot="1" x14ac:dyDescent="0.35">
      <c r="A219" s="407"/>
      <c r="B219" s="117" t="s">
        <v>327</v>
      </c>
      <c r="C219" s="19"/>
      <c r="D219" s="34"/>
      <c r="E219" s="117"/>
      <c r="F219" s="48"/>
      <c r="G219" s="79">
        <f t="shared" si="4"/>
        <v>0</v>
      </c>
    </row>
    <row r="220" spans="1:7" ht="19.5" hidden="1" thickBot="1" x14ac:dyDescent="0.35">
      <c r="A220" s="407"/>
      <c r="B220" s="121" t="s">
        <v>328</v>
      </c>
      <c r="C220" s="398"/>
      <c r="D220" s="404"/>
      <c r="E220" s="119"/>
      <c r="F220" s="224"/>
      <c r="G220" s="79">
        <f t="shared" si="4"/>
        <v>0</v>
      </c>
    </row>
    <row r="221" spans="1:7" hidden="1" x14ac:dyDescent="0.3">
      <c r="A221" s="407"/>
      <c r="B221" s="112" t="s">
        <v>330</v>
      </c>
      <c r="C221" s="11"/>
      <c r="D221" s="82"/>
      <c r="E221" s="112"/>
      <c r="F221" s="106"/>
      <c r="G221" s="79">
        <f t="shared" si="4"/>
        <v>0</v>
      </c>
    </row>
    <row r="222" spans="1:7" hidden="1" x14ac:dyDescent="0.3">
      <c r="A222" s="407"/>
      <c r="B222" s="18" t="s">
        <v>331</v>
      </c>
      <c r="C222" s="5"/>
      <c r="D222" s="30"/>
      <c r="E222" s="18"/>
      <c r="F222" s="47"/>
      <c r="G222" s="79">
        <f t="shared" ref="G222:G285" si="5">E222-F222</f>
        <v>0</v>
      </c>
    </row>
    <row r="223" spans="1:7" hidden="1" x14ac:dyDescent="0.3">
      <c r="A223" s="407"/>
      <c r="B223" s="18" t="s">
        <v>332</v>
      </c>
      <c r="C223" s="5"/>
      <c r="D223" s="30"/>
      <c r="E223" s="18"/>
      <c r="F223" s="47"/>
      <c r="G223" s="79">
        <f t="shared" si="5"/>
        <v>0</v>
      </c>
    </row>
    <row r="224" spans="1:7" hidden="1" x14ac:dyDescent="0.3">
      <c r="A224" s="407"/>
      <c r="B224" s="18" t="s">
        <v>333</v>
      </c>
      <c r="C224" s="5"/>
      <c r="D224" s="30"/>
      <c r="E224" s="18"/>
      <c r="F224" s="47"/>
      <c r="G224" s="79">
        <f t="shared" si="5"/>
        <v>0</v>
      </c>
    </row>
    <row r="225" spans="1:7" hidden="1" x14ac:dyDescent="0.3">
      <c r="A225" s="407"/>
      <c r="B225" s="18" t="s">
        <v>334</v>
      </c>
      <c r="C225" s="5"/>
      <c r="D225" s="30"/>
      <c r="E225" s="18"/>
      <c r="F225" s="47"/>
      <c r="G225" s="79">
        <f t="shared" si="5"/>
        <v>0</v>
      </c>
    </row>
    <row r="226" spans="1:7" ht="19.5" hidden="1" thickBot="1" x14ac:dyDescent="0.35">
      <c r="A226" s="407"/>
      <c r="B226" s="113" t="s">
        <v>335</v>
      </c>
      <c r="C226" s="29"/>
      <c r="D226" s="31"/>
      <c r="E226" s="113"/>
      <c r="F226" s="54"/>
      <c r="G226" s="79">
        <f t="shared" si="5"/>
        <v>0</v>
      </c>
    </row>
    <row r="227" spans="1:7" ht="19.5" hidden="1" thickBot="1" x14ac:dyDescent="0.35">
      <c r="A227" s="407"/>
      <c r="B227" s="121" t="s">
        <v>329</v>
      </c>
      <c r="C227" s="398"/>
      <c r="D227" s="404"/>
      <c r="E227" s="119"/>
      <c r="F227" s="224"/>
      <c r="G227" s="79">
        <f t="shared" si="5"/>
        <v>0</v>
      </c>
    </row>
    <row r="228" spans="1:7" hidden="1" x14ac:dyDescent="0.3">
      <c r="A228" s="407"/>
      <c r="B228" s="112" t="s">
        <v>336</v>
      </c>
      <c r="C228" s="11"/>
      <c r="D228" s="82"/>
      <c r="E228" s="112"/>
      <c r="F228" s="106"/>
      <c r="G228" s="79">
        <f t="shared" si="5"/>
        <v>0</v>
      </c>
    </row>
    <row r="229" spans="1:7" hidden="1" x14ac:dyDescent="0.3">
      <c r="A229" s="407"/>
      <c r="B229" s="18" t="s">
        <v>337</v>
      </c>
      <c r="C229" s="5"/>
      <c r="D229" s="30"/>
      <c r="E229" s="18"/>
      <c r="F229" s="47"/>
      <c r="G229" s="79">
        <f t="shared" si="5"/>
        <v>0</v>
      </c>
    </row>
    <row r="230" spans="1:7" hidden="1" x14ac:dyDescent="0.3">
      <c r="A230" s="407"/>
      <c r="B230" s="18" t="s">
        <v>338</v>
      </c>
      <c r="C230" s="5"/>
      <c r="D230" s="30"/>
      <c r="E230" s="18"/>
      <c r="F230" s="47"/>
      <c r="G230" s="79">
        <f t="shared" si="5"/>
        <v>0</v>
      </c>
    </row>
    <row r="231" spans="1:7" ht="19.5" hidden="1" thickBot="1" x14ac:dyDescent="0.35">
      <c r="A231" s="407"/>
      <c r="B231" s="113" t="s">
        <v>339</v>
      </c>
      <c r="C231" s="29"/>
      <c r="D231" s="31"/>
      <c r="E231" s="113"/>
      <c r="F231" s="54"/>
      <c r="G231" s="79">
        <f t="shared" si="5"/>
        <v>0</v>
      </c>
    </row>
    <row r="232" spans="1:7" ht="19.5" hidden="1" thickBot="1" x14ac:dyDescent="0.35">
      <c r="A232" s="407"/>
      <c r="B232" s="121" t="s">
        <v>75</v>
      </c>
      <c r="C232" s="398"/>
      <c r="D232" s="404"/>
      <c r="E232" s="119"/>
      <c r="F232" s="224"/>
      <c r="G232" s="79">
        <f t="shared" si="5"/>
        <v>0</v>
      </c>
    </row>
    <row r="233" spans="1:7" hidden="1" x14ac:dyDescent="0.3">
      <c r="A233" s="407"/>
      <c r="B233" s="112" t="s">
        <v>340</v>
      </c>
      <c r="C233" s="11"/>
      <c r="D233" s="82"/>
      <c r="E233" s="112"/>
      <c r="F233" s="106"/>
      <c r="G233" s="79">
        <f t="shared" si="5"/>
        <v>0</v>
      </c>
    </row>
    <row r="234" spans="1:7" hidden="1" x14ac:dyDescent="0.3">
      <c r="A234" s="407"/>
      <c r="B234" s="18" t="s">
        <v>341</v>
      </c>
      <c r="C234" s="5"/>
      <c r="D234" s="30"/>
      <c r="E234" s="18"/>
      <c r="F234" s="47"/>
      <c r="G234" s="79">
        <f t="shared" si="5"/>
        <v>0</v>
      </c>
    </row>
    <row r="235" spans="1:7" hidden="1" x14ac:dyDescent="0.3">
      <c r="A235" s="407"/>
      <c r="B235" s="18" t="s">
        <v>342</v>
      </c>
      <c r="C235" s="5"/>
      <c r="D235" s="30"/>
      <c r="E235" s="18"/>
      <c r="F235" s="47"/>
      <c r="G235" s="79">
        <f t="shared" si="5"/>
        <v>0</v>
      </c>
    </row>
    <row r="236" spans="1:7" ht="19.5" hidden="1" thickBot="1" x14ac:dyDescent="0.35">
      <c r="A236" s="407"/>
      <c r="B236" s="113" t="s">
        <v>343</v>
      </c>
      <c r="C236" s="29"/>
      <c r="D236" s="31"/>
      <c r="E236" s="113"/>
      <c r="F236" s="54"/>
      <c r="G236" s="79">
        <f t="shared" si="5"/>
        <v>0</v>
      </c>
    </row>
    <row r="237" spans="1:7" ht="19.5" hidden="1" thickBot="1" x14ac:dyDescent="0.35">
      <c r="A237" s="407"/>
      <c r="B237" s="121" t="s">
        <v>75</v>
      </c>
      <c r="C237" s="398"/>
      <c r="D237" s="404"/>
      <c r="E237" s="119"/>
      <c r="F237" s="224"/>
      <c r="G237" s="79">
        <f t="shared" si="5"/>
        <v>0</v>
      </c>
    </row>
    <row r="238" spans="1:7" hidden="1" x14ac:dyDescent="0.3">
      <c r="A238" s="407"/>
      <c r="B238" s="112" t="s">
        <v>340</v>
      </c>
      <c r="C238" s="11"/>
      <c r="D238" s="82"/>
      <c r="E238" s="112"/>
      <c r="F238" s="106"/>
      <c r="G238" s="79">
        <f t="shared" si="5"/>
        <v>0</v>
      </c>
    </row>
    <row r="239" spans="1:7" hidden="1" x14ac:dyDescent="0.3">
      <c r="A239" s="407"/>
      <c r="B239" s="18" t="s">
        <v>341</v>
      </c>
      <c r="C239" s="5"/>
      <c r="D239" s="30"/>
      <c r="E239" s="18"/>
      <c r="F239" s="47"/>
      <c r="G239" s="79">
        <f t="shared" si="5"/>
        <v>0</v>
      </c>
    </row>
    <row r="240" spans="1:7" hidden="1" x14ac:dyDescent="0.3">
      <c r="A240" s="407"/>
      <c r="B240" s="18" t="s">
        <v>342</v>
      </c>
      <c r="C240" s="5"/>
      <c r="D240" s="30"/>
      <c r="E240" s="18"/>
      <c r="F240" s="47"/>
      <c r="G240" s="79">
        <f t="shared" si="5"/>
        <v>0</v>
      </c>
    </row>
    <row r="241" spans="1:7" ht="19.5" hidden="1" thickBot="1" x14ac:dyDescent="0.35">
      <c r="A241" s="407"/>
      <c r="B241" s="113" t="s">
        <v>343</v>
      </c>
      <c r="C241" s="29"/>
      <c r="D241" s="31"/>
      <c r="E241" s="113"/>
      <c r="F241" s="54"/>
      <c r="G241" s="79">
        <f t="shared" si="5"/>
        <v>0</v>
      </c>
    </row>
    <row r="242" spans="1:7" ht="19.5" hidden="1" thickBot="1" x14ac:dyDescent="0.35">
      <c r="A242" s="407"/>
      <c r="B242" s="121" t="s">
        <v>76</v>
      </c>
      <c r="C242" s="398"/>
      <c r="D242" s="404"/>
      <c r="E242" s="119"/>
      <c r="F242" s="224"/>
      <c r="G242" s="79">
        <f t="shared" si="5"/>
        <v>0</v>
      </c>
    </row>
    <row r="243" spans="1:7" hidden="1" x14ac:dyDescent="0.3">
      <c r="A243" s="407"/>
      <c r="B243" s="112" t="s">
        <v>344</v>
      </c>
      <c r="C243" s="11"/>
      <c r="D243" s="82"/>
      <c r="E243" s="112"/>
      <c r="F243" s="106"/>
      <c r="G243" s="79">
        <f t="shared" si="5"/>
        <v>0</v>
      </c>
    </row>
    <row r="244" spans="1:7" hidden="1" x14ac:dyDescent="0.3">
      <c r="A244" s="407"/>
      <c r="B244" s="18" t="s">
        <v>345</v>
      </c>
      <c r="C244" s="5"/>
      <c r="D244" s="30"/>
      <c r="E244" s="18"/>
      <c r="F244" s="47"/>
      <c r="G244" s="79">
        <f t="shared" si="5"/>
        <v>0</v>
      </c>
    </row>
    <row r="245" spans="1:7" hidden="1" x14ac:dyDescent="0.3">
      <c r="A245" s="407"/>
      <c r="B245" s="18" t="s">
        <v>346</v>
      </c>
      <c r="C245" s="5"/>
      <c r="D245" s="30"/>
      <c r="E245" s="18"/>
      <c r="F245" s="47"/>
      <c r="G245" s="79">
        <f t="shared" si="5"/>
        <v>0</v>
      </c>
    </row>
    <row r="246" spans="1:7" hidden="1" x14ac:dyDescent="0.3">
      <c r="A246" s="407"/>
      <c r="B246" s="18" t="s">
        <v>347</v>
      </c>
      <c r="C246" s="5"/>
      <c r="D246" s="30"/>
      <c r="E246" s="18"/>
      <c r="F246" s="47"/>
      <c r="G246" s="79">
        <f t="shared" si="5"/>
        <v>0</v>
      </c>
    </row>
    <row r="247" spans="1:7" hidden="1" x14ac:dyDescent="0.3">
      <c r="A247" s="407"/>
      <c r="B247" s="18" t="s">
        <v>348</v>
      </c>
      <c r="C247" s="5"/>
      <c r="D247" s="30"/>
      <c r="E247" s="18"/>
      <c r="F247" s="47"/>
      <c r="G247" s="79">
        <f t="shared" si="5"/>
        <v>0</v>
      </c>
    </row>
    <row r="248" spans="1:7" hidden="1" x14ac:dyDescent="0.3">
      <c r="A248" s="407"/>
      <c r="B248" s="18" t="s">
        <v>349</v>
      </c>
      <c r="C248" s="5"/>
      <c r="D248" s="30"/>
      <c r="E248" s="18"/>
      <c r="F248" s="47"/>
      <c r="G248" s="79">
        <f t="shared" si="5"/>
        <v>0</v>
      </c>
    </row>
    <row r="249" spans="1:7" ht="19.5" hidden="1" thickBot="1" x14ac:dyDescent="0.35">
      <c r="A249" s="407"/>
      <c r="B249" s="113" t="s">
        <v>350</v>
      </c>
      <c r="C249" s="29"/>
      <c r="D249" s="31"/>
      <c r="E249" s="113"/>
      <c r="F249" s="54"/>
      <c r="G249" s="79">
        <f t="shared" si="5"/>
        <v>0</v>
      </c>
    </row>
    <row r="250" spans="1:7" ht="19.5" hidden="1" thickBot="1" x14ac:dyDescent="0.35">
      <c r="A250" s="407"/>
      <c r="B250" s="121" t="s">
        <v>77</v>
      </c>
      <c r="C250" s="398"/>
      <c r="D250" s="404"/>
      <c r="E250" s="119"/>
      <c r="F250" s="224"/>
      <c r="G250" s="79">
        <f t="shared" si="5"/>
        <v>0</v>
      </c>
    </row>
    <row r="251" spans="1:7" hidden="1" x14ac:dyDescent="0.3">
      <c r="A251" s="407"/>
      <c r="B251" s="112" t="s">
        <v>351</v>
      </c>
      <c r="C251" s="11"/>
      <c r="D251" s="82"/>
      <c r="E251" s="112"/>
      <c r="F251" s="106"/>
      <c r="G251" s="79">
        <f t="shared" si="5"/>
        <v>0</v>
      </c>
    </row>
    <row r="252" spans="1:7" hidden="1" x14ac:dyDescent="0.3">
      <c r="A252" s="407"/>
      <c r="B252" s="18" t="s">
        <v>352</v>
      </c>
      <c r="C252" s="5"/>
      <c r="D252" s="30"/>
      <c r="E252" s="18"/>
      <c r="F252" s="47"/>
      <c r="G252" s="79">
        <f t="shared" si="5"/>
        <v>0</v>
      </c>
    </row>
    <row r="253" spans="1:7" ht="19.5" hidden="1" thickBot="1" x14ac:dyDescent="0.35">
      <c r="A253" s="407"/>
      <c r="B253" s="113" t="s">
        <v>353</v>
      </c>
      <c r="C253" s="29"/>
      <c r="D253" s="31"/>
      <c r="E253" s="113"/>
      <c r="F253" s="54"/>
      <c r="G253" s="79">
        <f t="shared" si="5"/>
        <v>0</v>
      </c>
    </row>
    <row r="254" spans="1:7" ht="19.5" hidden="1" thickBot="1" x14ac:dyDescent="0.35">
      <c r="A254" s="407"/>
      <c r="B254" s="121" t="s">
        <v>78</v>
      </c>
      <c r="C254" s="398"/>
      <c r="D254" s="404"/>
      <c r="E254" s="119"/>
      <c r="F254" s="224"/>
      <c r="G254" s="79">
        <f t="shared" si="5"/>
        <v>0</v>
      </c>
    </row>
    <row r="255" spans="1:7" hidden="1" x14ac:dyDescent="0.3">
      <c r="A255" s="407"/>
      <c r="B255" s="112" t="s">
        <v>354</v>
      </c>
      <c r="C255" s="11"/>
      <c r="D255" s="82"/>
      <c r="E255" s="112"/>
      <c r="F255" s="106"/>
      <c r="G255" s="79">
        <f t="shared" si="5"/>
        <v>0</v>
      </c>
    </row>
    <row r="256" spans="1:7" hidden="1" x14ac:dyDescent="0.3">
      <c r="A256" s="407"/>
      <c r="B256" s="18" t="s">
        <v>355</v>
      </c>
      <c r="C256" s="5"/>
      <c r="D256" s="30"/>
      <c r="E256" s="18"/>
      <c r="F256" s="47"/>
      <c r="G256" s="79">
        <f t="shared" si="5"/>
        <v>0</v>
      </c>
    </row>
    <row r="257" spans="1:7" hidden="1" x14ac:dyDescent="0.3">
      <c r="A257" s="407"/>
      <c r="B257" s="18" t="s">
        <v>356</v>
      </c>
      <c r="C257" s="5"/>
      <c r="D257" s="30"/>
      <c r="E257" s="18"/>
      <c r="F257" s="47"/>
      <c r="G257" s="79">
        <f t="shared" si="5"/>
        <v>0</v>
      </c>
    </row>
    <row r="258" spans="1:7" hidden="1" x14ac:dyDescent="0.3">
      <c r="A258" s="407"/>
      <c r="B258" s="18" t="s">
        <v>357</v>
      </c>
      <c r="C258" s="5"/>
      <c r="D258" s="30"/>
      <c r="E258" s="18"/>
      <c r="F258" s="47"/>
      <c r="G258" s="79">
        <f t="shared" si="5"/>
        <v>0</v>
      </c>
    </row>
    <row r="259" spans="1:7" hidden="1" x14ac:dyDescent="0.3">
      <c r="A259" s="407"/>
      <c r="B259" s="18" t="s">
        <v>358</v>
      </c>
      <c r="C259" s="5"/>
      <c r="D259" s="30"/>
      <c r="E259" s="18"/>
      <c r="F259" s="47"/>
      <c r="G259" s="79">
        <f t="shared" si="5"/>
        <v>0</v>
      </c>
    </row>
    <row r="260" spans="1:7" hidden="1" x14ac:dyDescent="0.3">
      <c r="A260" s="407"/>
      <c r="B260" s="18" t="s">
        <v>359</v>
      </c>
      <c r="C260" s="5"/>
      <c r="D260" s="30"/>
      <c r="E260" s="18"/>
      <c r="F260" s="47"/>
      <c r="G260" s="79">
        <f t="shared" si="5"/>
        <v>0</v>
      </c>
    </row>
    <row r="261" spans="1:7" hidden="1" x14ac:dyDescent="0.3">
      <c r="A261" s="407"/>
      <c r="B261" s="18" t="s">
        <v>360</v>
      </c>
      <c r="C261" s="5"/>
      <c r="D261" s="30"/>
      <c r="E261" s="18"/>
      <c r="F261" s="47"/>
      <c r="G261" s="79">
        <f t="shared" si="5"/>
        <v>0</v>
      </c>
    </row>
    <row r="262" spans="1:7" hidden="1" x14ac:dyDescent="0.3">
      <c r="A262" s="407"/>
      <c r="B262" s="18" t="s">
        <v>361</v>
      </c>
      <c r="C262" s="5"/>
      <c r="D262" s="30"/>
      <c r="E262" s="18"/>
      <c r="F262" s="47"/>
      <c r="G262" s="79">
        <f t="shared" si="5"/>
        <v>0</v>
      </c>
    </row>
    <row r="263" spans="1:7" hidden="1" x14ac:dyDescent="0.3">
      <c r="A263" s="407"/>
      <c r="B263" s="18" t="s">
        <v>362</v>
      </c>
      <c r="C263" s="5"/>
      <c r="D263" s="30"/>
      <c r="E263" s="18"/>
      <c r="F263" s="47"/>
      <c r="G263" s="79">
        <f t="shared" si="5"/>
        <v>0</v>
      </c>
    </row>
    <row r="264" spans="1:7" hidden="1" x14ac:dyDescent="0.3">
      <c r="A264" s="407"/>
      <c r="B264" s="18" t="s">
        <v>363</v>
      </c>
      <c r="C264" s="5"/>
      <c r="D264" s="30"/>
      <c r="E264" s="18"/>
      <c r="F264" s="47"/>
      <c r="G264" s="79">
        <f t="shared" si="5"/>
        <v>0</v>
      </c>
    </row>
    <row r="265" spans="1:7" ht="19.5" hidden="1" thickBot="1" x14ac:dyDescent="0.35">
      <c r="A265" s="407"/>
      <c r="B265" s="117" t="s">
        <v>364</v>
      </c>
      <c r="C265" s="19"/>
      <c r="D265" s="34"/>
      <c r="E265" s="117"/>
      <c r="F265" s="48"/>
      <c r="G265" s="79">
        <f t="shared" si="5"/>
        <v>0</v>
      </c>
    </row>
    <row r="266" spans="1:7" ht="19.5" hidden="1" thickBot="1" x14ac:dyDescent="0.35">
      <c r="A266" s="407"/>
      <c r="B266" s="121" t="s">
        <v>79</v>
      </c>
      <c r="C266" s="398"/>
      <c r="D266" s="404"/>
      <c r="E266" s="119"/>
      <c r="F266" s="224"/>
      <c r="G266" s="79">
        <f t="shared" si="5"/>
        <v>0</v>
      </c>
    </row>
    <row r="267" spans="1:7" hidden="1" x14ac:dyDescent="0.3">
      <c r="A267" s="407"/>
      <c r="B267" s="112" t="s">
        <v>365</v>
      </c>
      <c r="C267" s="11"/>
      <c r="D267" s="82"/>
      <c r="E267" s="112"/>
      <c r="F267" s="106"/>
      <c r="G267" s="79">
        <f t="shared" si="5"/>
        <v>0</v>
      </c>
    </row>
    <row r="268" spans="1:7" hidden="1" x14ac:dyDescent="0.3">
      <c r="A268" s="407"/>
      <c r="B268" s="18" t="s">
        <v>366</v>
      </c>
      <c r="C268" s="5"/>
      <c r="D268" s="30"/>
      <c r="E268" s="18"/>
      <c r="F268" s="47"/>
      <c r="G268" s="79">
        <f t="shared" si="5"/>
        <v>0</v>
      </c>
    </row>
    <row r="269" spans="1:7" hidden="1" x14ac:dyDescent="0.3">
      <c r="A269" s="407"/>
      <c r="B269" s="18" t="s">
        <v>367</v>
      </c>
      <c r="C269" s="5"/>
      <c r="D269" s="30"/>
      <c r="E269" s="18"/>
      <c r="F269" s="47"/>
      <c r="G269" s="79">
        <f t="shared" si="5"/>
        <v>0</v>
      </c>
    </row>
    <row r="270" spans="1:7" hidden="1" x14ac:dyDescent="0.3">
      <c r="A270" s="407"/>
      <c r="B270" s="18" t="s">
        <v>368</v>
      </c>
      <c r="C270" s="5"/>
      <c r="D270" s="30"/>
      <c r="E270" s="18"/>
      <c r="F270" s="47"/>
      <c r="G270" s="79">
        <f t="shared" si="5"/>
        <v>0</v>
      </c>
    </row>
    <row r="271" spans="1:7" ht="19.5" hidden="1" thickBot="1" x14ac:dyDescent="0.35">
      <c r="A271" s="407"/>
      <c r="B271" s="113" t="s">
        <v>369</v>
      </c>
      <c r="C271" s="29"/>
      <c r="D271" s="31"/>
      <c r="E271" s="113"/>
      <c r="F271" s="54"/>
      <c r="G271" s="79">
        <f t="shared" si="5"/>
        <v>0</v>
      </c>
    </row>
    <row r="272" spans="1:7" ht="19.5" hidden="1" thickBot="1" x14ac:dyDescent="0.35">
      <c r="A272" s="407"/>
      <c r="B272" s="121" t="s">
        <v>80</v>
      </c>
      <c r="C272" s="398"/>
      <c r="D272" s="404"/>
      <c r="E272" s="119"/>
      <c r="F272" s="224"/>
      <c r="G272" s="79">
        <f t="shared" si="5"/>
        <v>0</v>
      </c>
    </row>
    <row r="273" spans="1:7" hidden="1" x14ac:dyDescent="0.3">
      <c r="A273" s="407"/>
      <c r="B273" s="112" t="s">
        <v>370</v>
      </c>
      <c r="C273" s="11"/>
      <c r="D273" s="82"/>
      <c r="E273" s="112"/>
      <c r="F273" s="106"/>
      <c r="G273" s="79">
        <f t="shared" si="5"/>
        <v>0</v>
      </c>
    </row>
    <row r="274" spans="1:7" hidden="1" x14ac:dyDescent="0.3">
      <c r="A274" s="407"/>
      <c r="B274" s="18" t="s">
        <v>371</v>
      </c>
      <c r="C274" s="5"/>
      <c r="D274" s="30"/>
      <c r="E274" s="18"/>
      <c r="F274" s="47"/>
      <c r="G274" s="79">
        <f t="shared" si="5"/>
        <v>0</v>
      </c>
    </row>
    <row r="275" spans="1:7" hidden="1" x14ac:dyDescent="0.3">
      <c r="A275" s="407"/>
      <c r="B275" s="18" t="s">
        <v>372</v>
      </c>
      <c r="C275" s="5"/>
      <c r="D275" s="30"/>
      <c r="E275" s="18"/>
      <c r="F275" s="47"/>
      <c r="G275" s="79">
        <f t="shared" si="5"/>
        <v>0</v>
      </c>
    </row>
    <row r="276" spans="1:7" hidden="1" x14ac:dyDescent="0.3">
      <c r="A276" s="407"/>
      <c r="B276" s="18" t="s">
        <v>373</v>
      </c>
      <c r="C276" s="5"/>
      <c r="D276" s="30"/>
      <c r="E276" s="18"/>
      <c r="F276" s="47"/>
      <c r="G276" s="79">
        <f t="shared" si="5"/>
        <v>0</v>
      </c>
    </row>
    <row r="277" spans="1:7" hidden="1" x14ac:dyDescent="0.3">
      <c r="A277" s="407"/>
      <c r="B277" s="18" t="s">
        <v>374</v>
      </c>
      <c r="C277" s="5"/>
      <c r="D277" s="30"/>
      <c r="E277" s="18"/>
      <c r="F277" s="47"/>
      <c r="G277" s="79">
        <f t="shared" si="5"/>
        <v>0</v>
      </c>
    </row>
    <row r="278" spans="1:7" hidden="1" x14ac:dyDescent="0.3">
      <c r="A278" s="407"/>
      <c r="B278" s="18" t="s">
        <v>375</v>
      </c>
      <c r="C278" s="5"/>
      <c r="D278" s="30"/>
      <c r="E278" s="18"/>
      <c r="F278" s="47"/>
      <c r="G278" s="79">
        <f t="shared" si="5"/>
        <v>0</v>
      </c>
    </row>
    <row r="279" spans="1:7" hidden="1" x14ac:dyDescent="0.3">
      <c r="A279" s="407"/>
      <c r="B279" s="18" t="s">
        <v>376</v>
      </c>
      <c r="C279" s="5"/>
      <c r="D279" s="30"/>
      <c r="E279" s="18"/>
      <c r="F279" s="47"/>
      <c r="G279" s="79">
        <f t="shared" si="5"/>
        <v>0</v>
      </c>
    </row>
    <row r="280" spans="1:7" hidden="1" x14ac:dyDescent="0.3">
      <c r="A280" s="407"/>
      <c r="B280" s="18" t="s">
        <v>377</v>
      </c>
      <c r="C280" s="5"/>
      <c r="D280" s="30"/>
      <c r="E280" s="18"/>
      <c r="F280" s="47"/>
      <c r="G280" s="79">
        <f t="shared" si="5"/>
        <v>0</v>
      </c>
    </row>
    <row r="281" spans="1:7" ht="19.5" hidden="1" thickBot="1" x14ac:dyDescent="0.35">
      <c r="A281" s="407"/>
      <c r="B281" s="113" t="s">
        <v>378</v>
      </c>
      <c r="C281" s="29"/>
      <c r="D281" s="31"/>
      <c r="E281" s="113"/>
      <c r="F281" s="54"/>
      <c r="G281" s="79">
        <f t="shared" si="5"/>
        <v>0</v>
      </c>
    </row>
    <row r="282" spans="1:7" ht="19.5" hidden="1" thickBot="1" x14ac:dyDescent="0.35">
      <c r="A282" s="407"/>
      <c r="B282" s="121" t="s">
        <v>81</v>
      </c>
      <c r="C282" s="398"/>
      <c r="D282" s="404"/>
      <c r="E282" s="119"/>
      <c r="F282" s="224"/>
      <c r="G282" s="79">
        <f t="shared" si="5"/>
        <v>0</v>
      </c>
    </row>
    <row r="283" spans="1:7" hidden="1" x14ac:dyDescent="0.3">
      <c r="A283" s="407"/>
      <c r="B283" s="112" t="s">
        <v>379</v>
      </c>
      <c r="C283" s="11"/>
      <c r="D283" s="82"/>
      <c r="E283" s="112"/>
      <c r="F283" s="106"/>
      <c r="G283" s="79">
        <f t="shared" si="5"/>
        <v>0</v>
      </c>
    </row>
    <row r="284" spans="1:7" hidden="1" x14ac:dyDescent="0.3">
      <c r="A284" s="407"/>
      <c r="B284" s="18" t="s">
        <v>380</v>
      </c>
      <c r="C284" s="5"/>
      <c r="D284" s="30"/>
      <c r="E284" s="18"/>
      <c r="F284" s="47"/>
      <c r="G284" s="79">
        <f t="shared" si="5"/>
        <v>0</v>
      </c>
    </row>
    <row r="285" spans="1:7" hidden="1" x14ac:dyDescent="0.3">
      <c r="A285" s="407"/>
      <c r="B285" s="18" t="s">
        <v>381</v>
      </c>
      <c r="C285" s="5"/>
      <c r="D285" s="30"/>
      <c r="E285" s="18"/>
      <c r="F285" s="47"/>
      <c r="G285" s="79">
        <f t="shared" si="5"/>
        <v>0</v>
      </c>
    </row>
    <row r="286" spans="1:7" hidden="1" x14ac:dyDescent="0.3">
      <c r="A286" s="407"/>
      <c r="B286" s="18" t="s">
        <v>382</v>
      </c>
      <c r="C286" s="5"/>
      <c r="D286" s="30"/>
      <c r="E286" s="18"/>
      <c r="F286" s="47"/>
      <c r="G286" s="79">
        <f t="shared" ref="G286:G301" si="6">E286-F286</f>
        <v>0</v>
      </c>
    </row>
    <row r="287" spans="1:7" ht="19.5" hidden="1" thickBot="1" x14ac:dyDescent="0.35">
      <c r="A287" s="407"/>
      <c r="B287" s="113" t="s">
        <v>383</v>
      </c>
      <c r="C287" s="29"/>
      <c r="D287" s="31"/>
      <c r="E287" s="113"/>
      <c r="F287" s="54"/>
      <c r="G287" s="79">
        <f t="shared" si="6"/>
        <v>0</v>
      </c>
    </row>
    <row r="288" spans="1:7" ht="19.5" hidden="1" thickBot="1" x14ac:dyDescent="0.35">
      <c r="A288" s="407"/>
      <c r="B288" s="119" t="s">
        <v>82</v>
      </c>
      <c r="C288" s="398"/>
      <c r="D288" s="404"/>
      <c r="E288" s="119"/>
      <c r="F288" s="224"/>
      <c r="G288" s="79">
        <f t="shared" si="6"/>
        <v>0</v>
      </c>
    </row>
    <row r="289" spans="1:7" hidden="1" x14ac:dyDescent="0.3">
      <c r="A289" s="407"/>
      <c r="B289" s="112" t="s">
        <v>384</v>
      </c>
      <c r="C289" s="11"/>
      <c r="D289" s="82"/>
      <c r="E289" s="112"/>
      <c r="F289" s="106"/>
      <c r="G289" s="79">
        <f t="shared" si="6"/>
        <v>0</v>
      </c>
    </row>
    <row r="290" spans="1:7" hidden="1" x14ac:dyDescent="0.3">
      <c r="A290" s="407"/>
      <c r="B290" s="18" t="s">
        <v>385</v>
      </c>
      <c r="C290" s="5"/>
      <c r="D290" s="30"/>
      <c r="E290" s="18"/>
      <c r="F290" s="47"/>
      <c r="G290" s="79">
        <f t="shared" si="6"/>
        <v>0</v>
      </c>
    </row>
    <row r="291" spans="1:7" hidden="1" x14ac:dyDescent="0.3">
      <c r="A291" s="407"/>
      <c r="B291" s="18" t="s">
        <v>386</v>
      </c>
      <c r="C291" s="5"/>
      <c r="D291" s="30"/>
      <c r="E291" s="18"/>
      <c r="F291" s="47"/>
      <c r="G291" s="79">
        <f t="shared" si="6"/>
        <v>0</v>
      </c>
    </row>
    <row r="292" spans="1:7" hidden="1" x14ac:dyDescent="0.3">
      <c r="A292" s="407"/>
      <c r="B292" s="18" t="s">
        <v>387</v>
      </c>
      <c r="C292" s="5"/>
      <c r="D292" s="30"/>
      <c r="E292" s="18"/>
      <c r="F292" s="47"/>
      <c r="G292" s="79">
        <f t="shared" si="6"/>
        <v>0</v>
      </c>
    </row>
    <row r="293" spans="1:7" hidden="1" x14ac:dyDescent="0.3">
      <c r="A293" s="407"/>
      <c r="B293" s="18" t="s">
        <v>388</v>
      </c>
      <c r="C293" s="5"/>
      <c r="D293" s="30"/>
      <c r="E293" s="18"/>
      <c r="F293" s="47"/>
      <c r="G293" s="79">
        <f t="shared" si="6"/>
        <v>0</v>
      </c>
    </row>
    <row r="294" spans="1:7" hidden="1" x14ac:dyDescent="0.3">
      <c r="A294" s="407"/>
      <c r="B294" s="18" t="s">
        <v>389</v>
      </c>
      <c r="C294" s="5"/>
      <c r="D294" s="30"/>
      <c r="E294" s="18"/>
      <c r="F294" s="47"/>
      <c r="G294" s="79">
        <f t="shared" si="6"/>
        <v>0</v>
      </c>
    </row>
    <row r="295" spans="1:7" hidden="1" x14ac:dyDescent="0.3">
      <c r="A295" s="407"/>
      <c r="B295" s="18" t="s">
        <v>390</v>
      </c>
      <c r="C295" s="5"/>
      <c r="D295" s="30"/>
      <c r="E295" s="18"/>
      <c r="F295" s="47"/>
      <c r="G295" s="79">
        <f t="shared" si="6"/>
        <v>0</v>
      </c>
    </row>
    <row r="296" spans="1:7" hidden="1" x14ac:dyDescent="0.3">
      <c r="A296" s="407"/>
      <c r="B296" s="18" t="s">
        <v>391</v>
      </c>
      <c r="C296" s="5"/>
      <c r="D296" s="30"/>
      <c r="E296" s="18"/>
      <c r="F296" s="47"/>
      <c r="G296" s="79">
        <f t="shared" si="6"/>
        <v>0</v>
      </c>
    </row>
    <row r="297" spans="1:7" hidden="1" x14ac:dyDescent="0.3">
      <c r="A297" s="407"/>
      <c r="B297" s="18" t="s">
        <v>392</v>
      </c>
      <c r="C297" s="5"/>
      <c r="D297" s="30"/>
      <c r="E297" s="18"/>
      <c r="F297" s="47"/>
      <c r="G297" s="79">
        <f t="shared" si="6"/>
        <v>0</v>
      </c>
    </row>
    <row r="298" spans="1:7" hidden="1" x14ac:dyDescent="0.3">
      <c r="A298" s="407"/>
      <c r="B298" s="18" t="s">
        <v>393</v>
      </c>
      <c r="C298" s="5"/>
      <c r="D298" s="30"/>
      <c r="E298" s="18"/>
      <c r="F298" s="47"/>
      <c r="G298" s="79">
        <f t="shared" si="6"/>
        <v>0</v>
      </c>
    </row>
    <row r="299" spans="1:7" hidden="1" x14ac:dyDescent="0.3">
      <c r="A299" s="407"/>
      <c r="B299" s="18" t="s">
        <v>394</v>
      </c>
      <c r="C299" s="5"/>
      <c r="D299" s="30"/>
      <c r="E299" s="18"/>
      <c r="F299" s="47"/>
      <c r="G299" s="79">
        <f t="shared" si="6"/>
        <v>0</v>
      </c>
    </row>
    <row r="300" spans="1:7" ht="19.5" hidden="1" thickBot="1" x14ac:dyDescent="0.35">
      <c r="A300" s="408"/>
      <c r="B300" s="117" t="s">
        <v>395</v>
      </c>
      <c r="C300" s="19"/>
      <c r="D300" s="34"/>
      <c r="E300" s="117"/>
      <c r="F300" s="48"/>
      <c r="G300" s="221">
        <f t="shared" si="6"/>
        <v>0</v>
      </c>
    </row>
    <row r="301" spans="1:7" ht="27" thickBot="1" x14ac:dyDescent="0.45">
      <c r="A301" s="102">
        <v>6</v>
      </c>
      <c r="B301" s="333" t="s">
        <v>83</v>
      </c>
      <c r="C301" s="393"/>
      <c r="D301" s="394"/>
      <c r="E301" s="226">
        <f>E302+E314+E318+E322+E323+E324+E325+E326+E327+E328+E329+E330+E331+E338+E337+E342</f>
        <v>486</v>
      </c>
      <c r="F301" s="227">
        <f>F302+F314+F318+F322+F323+F324+F325+F326+F327+F328+F329+F330+F331+F338+F337+F342</f>
        <v>0</v>
      </c>
      <c r="G301" s="228">
        <f t="shared" si="6"/>
        <v>486</v>
      </c>
    </row>
    <row r="302" spans="1:7" ht="19.5" thickBot="1" x14ac:dyDescent="0.35">
      <c r="A302" s="395"/>
      <c r="B302" s="119" t="s">
        <v>84</v>
      </c>
      <c r="C302" s="398"/>
      <c r="D302" s="399"/>
      <c r="E302" s="360">
        <f>SUM(E303:E313)</f>
        <v>11</v>
      </c>
      <c r="F302" s="361">
        <f>SUM(F303:F313)</f>
        <v>0</v>
      </c>
      <c r="G302" s="229">
        <f>E302-F302</f>
        <v>11</v>
      </c>
    </row>
    <row r="303" spans="1:7" x14ac:dyDescent="0.3">
      <c r="A303" s="396"/>
      <c r="B303" s="112" t="s">
        <v>85</v>
      </c>
      <c r="C303" s="5" t="s">
        <v>415</v>
      </c>
      <c r="D303" s="47">
        <v>64</v>
      </c>
      <c r="E303" s="23">
        <v>1</v>
      </c>
      <c r="F303" s="214">
        <f>[1]Физика!$F$303</f>
        <v>0</v>
      </c>
      <c r="G303" s="82">
        <f>E303-F303</f>
        <v>1</v>
      </c>
    </row>
    <row r="304" spans="1:7" x14ac:dyDescent="0.3">
      <c r="A304" s="396"/>
      <c r="B304" s="18" t="s">
        <v>50</v>
      </c>
      <c r="C304" s="5" t="s">
        <v>415</v>
      </c>
      <c r="D304" s="47">
        <v>64</v>
      </c>
      <c r="E304" s="6">
        <v>1</v>
      </c>
      <c r="F304" s="216">
        <f>[1]Физика!$F$304</f>
        <v>0</v>
      </c>
      <c r="G304" s="30">
        <f t="shared" ref="G304:G313" si="7">E304-F304</f>
        <v>1</v>
      </c>
    </row>
    <row r="305" spans="1:7" x14ac:dyDescent="0.3">
      <c r="A305" s="396"/>
      <c r="B305" s="18" t="s">
        <v>86</v>
      </c>
      <c r="C305" s="5" t="s">
        <v>415</v>
      </c>
      <c r="D305" s="47">
        <v>64</v>
      </c>
      <c r="E305" s="6">
        <v>1</v>
      </c>
      <c r="F305" s="216">
        <f>[1]Физика!$F$305</f>
        <v>0</v>
      </c>
      <c r="G305" s="30">
        <f t="shared" si="7"/>
        <v>1</v>
      </c>
    </row>
    <row r="306" spans="1:7" x14ac:dyDescent="0.3">
      <c r="A306" s="396"/>
      <c r="B306" s="18" t="s">
        <v>87</v>
      </c>
      <c r="C306" s="5" t="s">
        <v>415</v>
      </c>
      <c r="D306" s="47">
        <v>64</v>
      </c>
      <c r="E306" s="6">
        <v>1</v>
      </c>
      <c r="F306" s="216">
        <f>[1]Физика!$F$306</f>
        <v>0</v>
      </c>
      <c r="G306" s="30">
        <f t="shared" si="7"/>
        <v>1</v>
      </c>
    </row>
    <row r="307" spans="1:7" x14ac:dyDescent="0.3">
      <c r="A307" s="396"/>
      <c r="B307" s="18" t="s">
        <v>88</v>
      </c>
      <c r="C307" s="5" t="s">
        <v>415</v>
      </c>
      <c r="D307" s="47">
        <v>64</v>
      </c>
      <c r="E307" s="6">
        <v>1</v>
      </c>
      <c r="F307" s="216">
        <f>[1]Физика!$F$307</f>
        <v>0</v>
      </c>
      <c r="G307" s="30">
        <f t="shared" si="7"/>
        <v>1</v>
      </c>
    </row>
    <row r="308" spans="1:7" x14ac:dyDescent="0.3">
      <c r="A308" s="396"/>
      <c r="B308" s="18" t="s">
        <v>89</v>
      </c>
      <c r="C308" s="5" t="s">
        <v>415</v>
      </c>
      <c r="D308" s="47">
        <v>64</v>
      </c>
      <c r="E308" s="6">
        <v>1</v>
      </c>
      <c r="F308" s="216">
        <f>[1]Физика!$F$308</f>
        <v>0</v>
      </c>
      <c r="G308" s="30">
        <f t="shared" si="7"/>
        <v>1</v>
      </c>
    </row>
    <row r="309" spans="1:7" x14ac:dyDescent="0.3">
      <c r="A309" s="396"/>
      <c r="B309" s="18" t="s">
        <v>90</v>
      </c>
      <c r="C309" s="5" t="s">
        <v>415</v>
      </c>
      <c r="D309" s="47">
        <v>64</v>
      </c>
      <c r="E309" s="6">
        <v>1</v>
      </c>
      <c r="F309" s="216">
        <f>[1]Физика!$F$309</f>
        <v>0</v>
      </c>
      <c r="G309" s="30">
        <f t="shared" si="7"/>
        <v>1</v>
      </c>
    </row>
    <row r="310" spans="1:7" x14ac:dyDescent="0.3">
      <c r="A310" s="396"/>
      <c r="B310" s="18" t="s">
        <v>91</v>
      </c>
      <c r="C310" s="5" t="s">
        <v>415</v>
      </c>
      <c r="D310" s="47">
        <v>64</v>
      </c>
      <c r="E310" s="6">
        <v>1</v>
      </c>
      <c r="F310" s="216">
        <f>[1]Физика!$F$310</f>
        <v>0</v>
      </c>
      <c r="G310" s="30">
        <f t="shared" si="7"/>
        <v>1</v>
      </c>
    </row>
    <row r="311" spans="1:7" x14ac:dyDescent="0.3">
      <c r="A311" s="396"/>
      <c r="B311" s="18" t="s">
        <v>92</v>
      </c>
      <c r="C311" s="5" t="s">
        <v>415</v>
      </c>
      <c r="D311" s="47">
        <v>64</v>
      </c>
      <c r="E311" s="6">
        <v>1</v>
      </c>
      <c r="F311" s="216">
        <f>[1]Физика!$F$311</f>
        <v>0</v>
      </c>
      <c r="G311" s="30">
        <f t="shared" si="7"/>
        <v>1</v>
      </c>
    </row>
    <row r="312" spans="1:7" x14ac:dyDescent="0.3">
      <c r="A312" s="396"/>
      <c r="B312" s="18" t="s">
        <v>93</v>
      </c>
      <c r="C312" s="5" t="s">
        <v>415</v>
      </c>
      <c r="D312" s="47">
        <v>64</v>
      </c>
      <c r="E312" s="6">
        <v>1</v>
      </c>
      <c r="F312" s="216">
        <f>[1]Физика!$F$312</f>
        <v>0</v>
      </c>
      <c r="G312" s="30">
        <f t="shared" si="7"/>
        <v>1</v>
      </c>
    </row>
    <row r="313" spans="1:7" ht="19.5" thickBot="1" x14ac:dyDescent="0.35">
      <c r="A313" s="396"/>
      <c r="B313" s="113" t="s">
        <v>94</v>
      </c>
      <c r="C313" s="5" t="s">
        <v>415</v>
      </c>
      <c r="D313" s="47">
        <v>64</v>
      </c>
      <c r="E313" s="7">
        <v>1</v>
      </c>
      <c r="F313" s="218">
        <f>[1]Физика!$F$313</f>
        <v>0</v>
      </c>
      <c r="G313" s="31">
        <f t="shared" si="7"/>
        <v>1</v>
      </c>
    </row>
    <row r="314" spans="1:7" ht="19.5" thickBot="1" x14ac:dyDescent="0.35">
      <c r="A314" s="396"/>
      <c r="B314" s="123" t="s">
        <v>95</v>
      </c>
      <c r="C314" s="400"/>
      <c r="D314" s="401"/>
      <c r="E314" s="362">
        <f>E315+E316+E317</f>
        <v>3</v>
      </c>
      <c r="F314" s="363">
        <f>F315+F316+F317</f>
        <v>0</v>
      </c>
      <c r="G314" s="364">
        <f>E314-F314</f>
        <v>3</v>
      </c>
    </row>
    <row r="315" spans="1:7" x14ac:dyDescent="0.3">
      <c r="A315" s="396"/>
      <c r="B315" s="112" t="s">
        <v>396</v>
      </c>
      <c r="C315" s="11" t="s">
        <v>415</v>
      </c>
      <c r="D315" s="106">
        <v>64</v>
      </c>
      <c r="E315" s="23">
        <v>1</v>
      </c>
      <c r="F315" s="214">
        <f>[1]Физика!$F$315</f>
        <v>0</v>
      </c>
      <c r="G315" s="82">
        <f>E315-F315</f>
        <v>1</v>
      </c>
    </row>
    <row r="316" spans="1:7" x14ac:dyDescent="0.3">
      <c r="A316" s="396"/>
      <c r="B316" s="18" t="s">
        <v>397</v>
      </c>
      <c r="C316" s="5" t="s">
        <v>415</v>
      </c>
      <c r="D316" s="47">
        <v>64</v>
      </c>
      <c r="E316" s="6">
        <v>1</v>
      </c>
      <c r="F316" s="216">
        <f>[1]Физика!$F$316</f>
        <v>0</v>
      </c>
      <c r="G316" s="30">
        <f t="shared" ref="G316:G317" si="8">E316-F316</f>
        <v>1</v>
      </c>
    </row>
    <row r="317" spans="1:7" ht="19.5" thickBot="1" x14ac:dyDescent="0.35">
      <c r="A317" s="396"/>
      <c r="B317" s="113" t="s">
        <v>398</v>
      </c>
      <c r="C317" s="29" t="s">
        <v>415</v>
      </c>
      <c r="D317" s="54">
        <v>64</v>
      </c>
      <c r="E317" s="7">
        <v>1</v>
      </c>
      <c r="F317" s="218">
        <f>[1]Физика!$F$317</f>
        <v>0</v>
      </c>
      <c r="G317" s="31">
        <f t="shared" si="8"/>
        <v>1</v>
      </c>
    </row>
    <row r="318" spans="1:7" ht="19.5" thickBot="1" x14ac:dyDescent="0.35">
      <c r="A318" s="396"/>
      <c r="B318" s="136" t="s">
        <v>96</v>
      </c>
      <c r="C318" s="402"/>
      <c r="D318" s="403"/>
      <c r="E318" s="362">
        <f>E319+E320+E321</f>
        <v>3</v>
      </c>
      <c r="F318" s="363">
        <f>F319+F320+F321</f>
        <v>0</v>
      </c>
      <c r="G318" s="364">
        <f>E318-F318</f>
        <v>3</v>
      </c>
    </row>
    <row r="319" spans="1:7" x14ac:dyDescent="0.3">
      <c r="A319" s="396"/>
      <c r="B319" s="112" t="s">
        <v>396</v>
      </c>
      <c r="C319" s="11" t="s">
        <v>415</v>
      </c>
      <c r="D319" s="106">
        <v>64</v>
      </c>
      <c r="E319" s="23">
        <v>1</v>
      </c>
      <c r="F319" s="214">
        <f>[1]Физика!$F$319</f>
        <v>0</v>
      </c>
      <c r="G319" s="82">
        <f>E319-F319</f>
        <v>1</v>
      </c>
    </row>
    <row r="320" spans="1:7" x14ac:dyDescent="0.3">
      <c r="A320" s="396"/>
      <c r="B320" s="18" t="s">
        <v>397</v>
      </c>
      <c r="C320" s="5" t="s">
        <v>415</v>
      </c>
      <c r="D320" s="47">
        <v>64</v>
      </c>
      <c r="E320" s="6">
        <v>1</v>
      </c>
      <c r="F320" s="216">
        <f>[1]Физика!$F$320</f>
        <v>0</v>
      </c>
      <c r="G320" s="30">
        <f t="shared" ref="G320:G321" si="9">E320-F320</f>
        <v>1</v>
      </c>
    </row>
    <row r="321" spans="1:7" ht="19.5" thickBot="1" x14ac:dyDescent="0.35">
      <c r="A321" s="396"/>
      <c r="B321" s="113" t="s">
        <v>398</v>
      </c>
      <c r="C321" s="29" t="s">
        <v>415</v>
      </c>
      <c r="D321" s="54">
        <v>64</v>
      </c>
      <c r="E321" s="7">
        <v>1</v>
      </c>
      <c r="F321" s="218">
        <f>[1]Физика!$F$321</f>
        <v>0</v>
      </c>
      <c r="G321" s="31">
        <f t="shared" si="9"/>
        <v>1</v>
      </c>
    </row>
    <row r="322" spans="1:7" x14ac:dyDescent="0.3">
      <c r="A322" s="396"/>
      <c r="B322" s="116" t="s">
        <v>97</v>
      </c>
      <c r="C322" s="128" t="s">
        <v>415</v>
      </c>
      <c r="D322" s="220">
        <v>64</v>
      </c>
      <c r="E322" s="23">
        <v>1</v>
      </c>
      <c r="F322" s="214">
        <f>[1]Физика!$F$322</f>
        <v>0</v>
      </c>
      <c r="G322" s="82">
        <f>E322-F322</f>
        <v>1</v>
      </c>
    </row>
    <row r="323" spans="1:7" x14ac:dyDescent="0.3">
      <c r="A323" s="396"/>
      <c r="B323" s="18" t="s">
        <v>98</v>
      </c>
      <c r="C323" s="5" t="s">
        <v>415</v>
      </c>
      <c r="D323" s="47">
        <v>64</v>
      </c>
      <c r="E323" s="6">
        <v>1</v>
      </c>
      <c r="F323" s="216">
        <f>[1]Физика!$F$323</f>
        <v>0</v>
      </c>
      <c r="G323" s="30">
        <f t="shared" ref="G323:G330" si="10">E323-F323</f>
        <v>1</v>
      </c>
    </row>
    <row r="324" spans="1:7" x14ac:dyDescent="0.3">
      <c r="A324" s="396"/>
      <c r="B324" s="18" t="s">
        <v>99</v>
      </c>
      <c r="C324" s="5" t="s">
        <v>415</v>
      </c>
      <c r="D324" s="47">
        <v>64</v>
      </c>
      <c r="E324" s="6">
        <v>1</v>
      </c>
      <c r="F324" s="216">
        <f>[1]Физика!$F$324</f>
        <v>0</v>
      </c>
      <c r="G324" s="30">
        <f t="shared" si="10"/>
        <v>1</v>
      </c>
    </row>
    <row r="325" spans="1:7" x14ac:dyDescent="0.3">
      <c r="A325" s="396"/>
      <c r="B325" s="18" t="s">
        <v>100</v>
      </c>
      <c r="C325" s="5" t="s">
        <v>415</v>
      </c>
      <c r="D325" s="47">
        <v>64</v>
      </c>
      <c r="E325" s="6">
        <v>1</v>
      </c>
      <c r="F325" s="216">
        <f>[1]Физика!$F$325</f>
        <v>0</v>
      </c>
      <c r="G325" s="30">
        <f t="shared" si="10"/>
        <v>1</v>
      </c>
    </row>
    <row r="326" spans="1:7" x14ac:dyDescent="0.3">
      <c r="A326" s="396"/>
      <c r="B326" s="18" t="s">
        <v>101</v>
      </c>
      <c r="C326" s="5" t="s">
        <v>415</v>
      </c>
      <c r="D326" s="47">
        <v>64</v>
      </c>
      <c r="E326" s="6">
        <v>1</v>
      </c>
      <c r="F326" s="216">
        <f>[1]Физика!$F$326</f>
        <v>0</v>
      </c>
      <c r="G326" s="30">
        <f t="shared" si="10"/>
        <v>1</v>
      </c>
    </row>
    <row r="327" spans="1:7" x14ac:dyDescent="0.3">
      <c r="A327" s="396"/>
      <c r="B327" s="18" t="s">
        <v>102</v>
      </c>
      <c r="C327" s="5" t="s">
        <v>415</v>
      </c>
      <c r="D327" s="47">
        <v>64</v>
      </c>
      <c r="E327" s="6">
        <v>1</v>
      </c>
      <c r="F327" s="216">
        <f>[1]Физика!$F$327</f>
        <v>0</v>
      </c>
      <c r="G327" s="30">
        <f t="shared" si="10"/>
        <v>1</v>
      </c>
    </row>
    <row r="328" spans="1:7" x14ac:dyDescent="0.3">
      <c r="A328" s="396"/>
      <c r="B328" s="18" t="s">
        <v>103</v>
      </c>
      <c r="C328" s="5" t="s">
        <v>415</v>
      </c>
      <c r="D328" s="47">
        <v>64</v>
      </c>
      <c r="E328" s="6">
        <v>1</v>
      </c>
      <c r="F328" s="216">
        <f>[1]Физика!$F$328</f>
        <v>0</v>
      </c>
      <c r="G328" s="30">
        <f t="shared" si="10"/>
        <v>1</v>
      </c>
    </row>
    <row r="329" spans="1:7" x14ac:dyDescent="0.3">
      <c r="A329" s="396"/>
      <c r="B329" s="18" t="s">
        <v>104</v>
      </c>
      <c r="C329" s="5" t="s">
        <v>415</v>
      </c>
      <c r="D329" s="47">
        <v>64</v>
      </c>
      <c r="E329" s="6">
        <v>2</v>
      </c>
      <c r="F329" s="216">
        <f>[1]Физика!$F$329</f>
        <v>0</v>
      </c>
      <c r="G329" s="30">
        <f t="shared" si="10"/>
        <v>2</v>
      </c>
    </row>
    <row r="330" spans="1:7" ht="19.5" thickBot="1" x14ac:dyDescent="0.35">
      <c r="A330" s="396"/>
      <c r="B330" s="113" t="s">
        <v>105</v>
      </c>
      <c r="C330" s="5" t="s">
        <v>415</v>
      </c>
      <c r="D330" s="47">
        <v>64</v>
      </c>
      <c r="E330" s="7">
        <v>2</v>
      </c>
      <c r="F330" s="218">
        <f>[1]Физика!$F$330</f>
        <v>0</v>
      </c>
      <c r="G330" s="31">
        <f t="shared" si="10"/>
        <v>2</v>
      </c>
    </row>
    <row r="331" spans="1:7" ht="19.5" thickBot="1" x14ac:dyDescent="0.35">
      <c r="A331" s="396"/>
      <c r="B331" s="121" t="s">
        <v>106</v>
      </c>
      <c r="C331" s="398"/>
      <c r="D331" s="404"/>
      <c r="E331" s="136">
        <f>SUM(E332:E337)</f>
        <v>9</v>
      </c>
      <c r="F331" s="365">
        <f>SUM(F332:F337)</f>
        <v>0</v>
      </c>
      <c r="G331" s="364">
        <f>E331-F331</f>
        <v>9</v>
      </c>
    </row>
    <row r="332" spans="1:7" x14ac:dyDescent="0.3">
      <c r="A332" s="396"/>
      <c r="B332" s="112" t="s">
        <v>189</v>
      </c>
      <c r="C332" s="5" t="s">
        <v>415</v>
      </c>
      <c r="D332" s="47">
        <v>64</v>
      </c>
      <c r="E332" s="23">
        <v>2</v>
      </c>
      <c r="F332" s="214">
        <f>[1]Физика!$F$332</f>
        <v>0</v>
      </c>
      <c r="G332" s="82">
        <f>E332-F332</f>
        <v>2</v>
      </c>
    </row>
    <row r="333" spans="1:7" x14ac:dyDescent="0.3">
      <c r="A333" s="396"/>
      <c r="B333" s="18" t="s">
        <v>190</v>
      </c>
      <c r="C333" s="5" t="s">
        <v>415</v>
      </c>
      <c r="D333" s="47">
        <v>64</v>
      </c>
      <c r="E333" s="6">
        <v>2</v>
      </c>
      <c r="F333" s="216">
        <f>[1]Физика!$F$333</f>
        <v>0</v>
      </c>
      <c r="G333" s="30">
        <f t="shared" ref="G333:G337" si="11">E333-F333</f>
        <v>2</v>
      </c>
    </row>
    <row r="334" spans="1:7" x14ac:dyDescent="0.3">
      <c r="A334" s="396"/>
      <c r="B334" s="18" t="s">
        <v>191</v>
      </c>
      <c r="C334" s="5" t="s">
        <v>415</v>
      </c>
      <c r="D334" s="47">
        <v>64</v>
      </c>
      <c r="E334" s="6">
        <v>1</v>
      </c>
      <c r="F334" s="216">
        <f>[1]Физика!$F$334</f>
        <v>0</v>
      </c>
      <c r="G334" s="30">
        <f t="shared" si="11"/>
        <v>1</v>
      </c>
    </row>
    <row r="335" spans="1:7" x14ac:dyDescent="0.3">
      <c r="A335" s="396"/>
      <c r="B335" s="18" t="s">
        <v>192</v>
      </c>
      <c r="C335" s="5" t="s">
        <v>415</v>
      </c>
      <c r="D335" s="47">
        <v>64</v>
      </c>
      <c r="E335" s="6">
        <v>1</v>
      </c>
      <c r="F335" s="216">
        <f>[1]Физика!$F$335</f>
        <v>0</v>
      </c>
      <c r="G335" s="30">
        <f t="shared" si="11"/>
        <v>1</v>
      </c>
    </row>
    <row r="336" spans="1:7" ht="19.5" thickBot="1" x14ac:dyDescent="0.35">
      <c r="A336" s="396"/>
      <c r="B336" s="117" t="s">
        <v>193</v>
      </c>
      <c r="C336" s="19" t="s">
        <v>415</v>
      </c>
      <c r="D336" s="48">
        <v>64</v>
      </c>
      <c r="E336" s="7">
        <v>2</v>
      </c>
      <c r="F336" s="218">
        <f>[1]Физика!$F$336</f>
        <v>0</v>
      </c>
      <c r="G336" s="31">
        <f t="shared" si="11"/>
        <v>2</v>
      </c>
    </row>
    <row r="337" spans="1:7" ht="19.5" thickBot="1" x14ac:dyDescent="0.35">
      <c r="A337" s="396"/>
      <c r="B337" s="122" t="s">
        <v>107</v>
      </c>
      <c r="C337" s="137" t="s">
        <v>415</v>
      </c>
      <c r="D337" s="49">
        <v>64</v>
      </c>
      <c r="E337" s="378">
        <v>1</v>
      </c>
      <c r="F337" s="379">
        <f>[1]Физика!$F$337</f>
        <v>0</v>
      </c>
      <c r="G337" s="83">
        <f t="shared" si="11"/>
        <v>1</v>
      </c>
    </row>
    <row r="338" spans="1:7" ht="19.5" thickBot="1" x14ac:dyDescent="0.35">
      <c r="A338" s="396"/>
      <c r="B338" s="119" t="s">
        <v>108</v>
      </c>
      <c r="C338" s="398"/>
      <c r="D338" s="404"/>
      <c r="E338" s="360">
        <f>E339+E340+E341</f>
        <v>0</v>
      </c>
      <c r="F338" s="361">
        <f>F339+F340+F341</f>
        <v>0</v>
      </c>
      <c r="G338" s="229">
        <f>E338-F338</f>
        <v>0</v>
      </c>
    </row>
    <row r="339" spans="1:7" x14ac:dyDescent="0.3">
      <c r="A339" s="396"/>
      <c r="B339" s="112" t="s">
        <v>194</v>
      </c>
      <c r="C339" s="5" t="s">
        <v>415</v>
      </c>
      <c r="D339" s="47">
        <v>64</v>
      </c>
      <c r="E339" s="23"/>
      <c r="F339" s="214">
        <f>[1]Физика!$F$339</f>
        <v>0</v>
      </c>
      <c r="G339" s="82">
        <f>E339-F339</f>
        <v>0</v>
      </c>
    </row>
    <row r="340" spans="1:7" x14ac:dyDescent="0.3">
      <c r="A340" s="396"/>
      <c r="B340" s="18" t="s">
        <v>195</v>
      </c>
      <c r="C340" s="5" t="s">
        <v>415</v>
      </c>
      <c r="D340" s="47">
        <v>64</v>
      </c>
      <c r="E340" s="6"/>
      <c r="F340" s="216">
        <f>[1]Физика!$F$340</f>
        <v>0</v>
      </c>
      <c r="G340" s="30">
        <f t="shared" ref="G340:G341" si="12">E340-F340</f>
        <v>0</v>
      </c>
    </row>
    <row r="341" spans="1:7" ht="19.5" thickBot="1" x14ac:dyDescent="0.35">
      <c r="A341" s="396"/>
      <c r="B341" s="113" t="s">
        <v>196</v>
      </c>
      <c r="C341" s="5" t="s">
        <v>415</v>
      </c>
      <c r="D341" s="47">
        <v>64</v>
      </c>
      <c r="E341" s="7"/>
      <c r="F341" s="218">
        <f>[1]Физика!$F$341</f>
        <v>0</v>
      </c>
      <c r="G341" s="31">
        <f t="shared" si="12"/>
        <v>0</v>
      </c>
    </row>
    <row r="342" spans="1:7" ht="19.5" thickBot="1" x14ac:dyDescent="0.35">
      <c r="A342" s="396"/>
      <c r="B342" s="119" t="s">
        <v>109</v>
      </c>
      <c r="C342" s="400"/>
      <c r="D342" s="405"/>
      <c r="E342" s="136">
        <f>SUM(E343:E398)</f>
        <v>448</v>
      </c>
      <c r="F342" s="365">
        <f>SUM(F343:F398)</f>
        <v>0</v>
      </c>
      <c r="G342" s="364">
        <f>E342-F342</f>
        <v>448</v>
      </c>
    </row>
    <row r="343" spans="1:7" x14ac:dyDescent="0.3">
      <c r="A343" s="396"/>
      <c r="B343" s="112" t="s">
        <v>110</v>
      </c>
      <c r="C343" s="11" t="s">
        <v>415</v>
      </c>
      <c r="D343" s="106" t="s">
        <v>415</v>
      </c>
      <c r="E343" s="23">
        <v>8</v>
      </c>
      <c r="F343" s="214">
        <f>[1]Физика!$F$343</f>
        <v>0</v>
      </c>
      <c r="G343" s="82">
        <f>E343-F343</f>
        <v>8</v>
      </c>
    </row>
    <row r="344" spans="1:7" x14ac:dyDescent="0.3">
      <c r="A344" s="396"/>
      <c r="B344" s="18" t="s">
        <v>111</v>
      </c>
      <c r="C344" s="5" t="s">
        <v>415</v>
      </c>
      <c r="D344" s="47" t="s">
        <v>415</v>
      </c>
      <c r="E344" s="6">
        <v>8</v>
      </c>
      <c r="F344" s="216">
        <f>[1]Физика!$F$344</f>
        <v>0</v>
      </c>
      <c r="G344" s="30">
        <f>E344-F344</f>
        <v>8</v>
      </c>
    </row>
    <row r="345" spans="1:7" x14ac:dyDescent="0.3">
      <c r="A345" s="396"/>
      <c r="B345" s="18" t="s">
        <v>112</v>
      </c>
      <c r="C345" s="5" t="s">
        <v>415</v>
      </c>
      <c r="D345" s="47" t="s">
        <v>415</v>
      </c>
      <c r="E345" s="6">
        <v>8</v>
      </c>
      <c r="F345" s="216">
        <f>[1]Физика!$F$345</f>
        <v>0</v>
      </c>
      <c r="G345" s="30">
        <f t="shared" ref="G345:G398" si="13">E345-F345</f>
        <v>8</v>
      </c>
    </row>
    <row r="346" spans="1:7" x14ac:dyDescent="0.3">
      <c r="A346" s="396"/>
      <c r="B346" s="18" t="s">
        <v>113</v>
      </c>
      <c r="C346" s="5" t="s">
        <v>415</v>
      </c>
      <c r="D346" s="47" t="s">
        <v>415</v>
      </c>
      <c r="E346" s="6">
        <v>8</v>
      </c>
      <c r="F346" s="216">
        <f>[1]Физика!$F$346</f>
        <v>0</v>
      </c>
      <c r="G346" s="30">
        <f t="shared" si="13"/>
        <v>8</v>
      </c>
    </row>
    <row r="347" spans="1:7" x14ac:dyDescent="0.3">
      <c r="A347" s="396"/>
      <c r="B347" s="18" t="s">
        <v>114</v>
      </c>
      <c r="C347" s="5" t="s">
        <v>415</v>
      </c>
      <c r="D347" s="47" t="s">
        <v>415</v>
      </c>
      <c r="E347" s="6">
        <v>8</v>
      </c>
      <c r="F347" s="216">
        <f>[1]Физика!$F$347</f>
        <v>0</v>
      </c>
      <c r="G347" s="30">
        <f t="shared" si="13"/>
        <v>8</v>
      </c>
    </row>
    <row r="348" spans="1:7" x14ac:dyDescent="0.3">
      <c r="A348" s="396"/>
      <c r="B348" s="18" t="s">
        <v>425</v>
      </c>
      <c r="C348" s="5" t="s">
        <v>415</v>
      </c>
      <c r="D348" s="47" t="s">
        <v>415</v>
      </c>
      <c r="E348" s="6">
        <v>8</v>
      </c>
      <c r="F348" s="216">
        <f>[1]Физика!$F$348</f>
        <v>0</v>
      </c>
      <c r="G348" s="30">
        <f t="shared" si="13"/>
        <v>8</v>
      </c>
    </row>
    <row r="349" spans="1:7" x14ac:dyDescent="0.3">
      <c r="A349" s="396"/>
      <c r="B349" s="18" t="s">
        <v>426</v>
      </c>
      <c r="C349" s="5" t="s">
        <v>415</v>
      </c>
      <c r="D349" s="47" t="s">
        <v>415</v>
      </c>
      <c r="E349" s="6">
        <v>8</v>
      </c>
      <c r="F349" s="216">
        <f>[1]Физика!$F$349</f>
        <v>0</v>
      </c>
      <c r="G349" s="30">
        <f t="shared" si="13"/>
        <v>8</v>
      </c>
    </row>
    <row r="350" spans="1:7" x14ac:dyDescent="0.3">
      <c r="A350" s="396"/>
      <c r="B350" s="18" t="s">
        <v>427</v>
      </c>
      <c r="C350" s="5" t="s">
        <v>415</v>
      </c>
      <c r="D350" s="47" t="s">
        <v>415</v>
      </c>
      <c r="E350" s="6">
        <v>8</v>
      </c>
      <c r="F350" s="216">
        <f>[1]Физика!$F$350</f>
        <v>0</v>
      </c>
      <c r="G350" s="30">
        <f t="shared" si="13"/>
        <v>8</v>
      </c>
    </row>
    <row r="351" spans="1:7" x14ac:dyDescent="0.3">
      <c r="A351" s="396"/>
      <c r="B351" s="18" t="s">
        <v>428</v>
      </c>
      <c r="C351" s="5" t="s">
        <v>415</v>
      </c>
      <c r="D351" s="47" t="s">
        <v>415</v>
      </c>
      <c r="E351" s="6">
        <v>8</v>
      </c>
      <c r="F351" s="216">
        <f>[1]Физика!$F$351</f>
        <v>0</v>
      </c>
      <c r="G351" s="30">
        <f t="shared" si="13"/>
        <v>8</v>
      </c>
    </row>
    <row r="352" spans="1:7" x14ac:dyDescent="0.3">
      <c r="A352" s="396"/>
      <c r="B352" s="18" t="s">
        <v>119</v>
      </c>
      <c r="C352" s="5" t="s">
        <v>415</v>
      </c>
      <c r="D352" s="47" t="s">
        <v>415</v>
      </c>
      <c r="E352" s="6">
        <v>8</v>
      </c>
      <c r="F352" s="216">
        <f>[1]Физика!$F$352</f>
        <v>0</v>
      </c>
      <c r="G352" s="30">
        <f t="shared" si="13"/>
        <v>8</v>
      </c>
    </row>
    <row r="353" spans="1:7" x14ac:dyDescent="0.3">
      <c r="A353" s="396"/>
      <c r="B353" s="18" t="s">
        <v>120</v>
      </c>
      <c r="C353" s="5" t="s">
        <v>415</v>
      </c>
      <c r="D353" s="47" t="s">
        <v>415</v>
      </c>
      <c r="E353" s="6">
        <v>8</v>
      </c>
      <c r="F353" s="216">
        <f>[1]Физика!$F$353</f>
        <v>0</v>
      </c>
      <c r="G353" s="30">
        <f t="shared" si="13"/>
        <v>8</v>
      </c>
    </row>
    <row r="354" spans="1:7" x14ac:dyDescent="0.3">
      <c r="A354" s="396"/>
      <c r="B354" s="18" t="s">
        <v>121</v>
      </c>
      <c r="C354" s="5" t="s">
        <v>415</v>
      </c>
      <c r="D354" s="47" t="s">
        <v>415</v>
      </c>
      <c r="E354" s="6">
        <v>8</v>
      </c>
      <c r="F354" s="216">
        <f>[1]Физика!$F$354</f>
        <v>0</v>
      </c>
      <c r="G354" s="30">
        <f t="shared" si="13"/>
        <v>8</v>
      </c>
    </row>
    <row r="355" spans="1:7" x14ac:dyDescent="0.3">
      <c r="A355" s="396"/>
      <c r="B355" s="18" t="s">
        <v>122</v>
      </c>
      <c r="C355" s="5" t="s">
        <v>415</v>
      </c>
      <c r="D355" s="47" t="s">
        <v>415</v>
      </c>
      <c r="E355" s="6">
        <v>8</v>
      </c>
      <c r="F355" s="216">
        <f>[1]Физика!$F$355</f>
        <v>0</v>
      </c>
      <c r="G355" s="30">
        <f t="shared" si="13"/>
        <v>8</v>
      </c>
    </row>
    <row r="356" spans="1:7" x14ac:dyDescent="0.3">
      <c r="A356" s="396"/>
      <c r="B356" s="18" t="s">
        <v>123</v>
      </c>
      <c r="C356" s="5" t="s">
        <v>415</v>
      </c>
      <c r="D356" s="47" t="s">
        <v>415</v>
      </c>
      <c r="E356" s="6">
        <v>8</v>
      </c>
      <c r="F356" s="216">
        <f>[1]Физика!$F$356</f>
        <v>0</v>
      </c>
      <c r="G356" s="30">
        <f t="shared" si="13"/>
        <v>8</v>
      </c>
    </row>
    <row r="357" spans="1:7" x14ac:dyDescent="0.3">
      <c r="A357" s="396"/>
      <c r="B357" s="18" t="s">
        <v>124</v>
      </c>
      <c r="C357" s="5" t="s">
        <v>415</v>
      </c>
      <c r="D357" s="47" t="s">
        <v>415</v>
      </c>
      <c r="E357" s="6">
        <v>8</v>
      </c>
      <c r="F357" s="216">
        <f>[1]Физика!$F$357</f>
        <v>0</v>
      </c>
      <c r="G357" s="30">
        <f t="shared" si="13"/>
        <v>8</v>
      </c>
    </row>
    <row r="358" spans="1:7" x14ac:dyDescent="0.3">
      <c r="A358" s="396"/>
      <c r="B358" s="18" t="s">
        <v>125</v>
      </c>
      <c r="C358" s="5" t="s">
        <v>415</v>
      </c>
      <c r="D358" s="47" t="s">
        <v>415</v>
      </c>
      <c r="E358" s="6">
        <v>8</v>
      </c>
      <c r="F358" s="216">
        <f>[1]Физика!$F$358</f>
        <v>0</v>
      </c>
      <c r="G358" s="30">
        <f t="shared" si="13"/>
        <v>8</v>
      </c>
    </row>
    <row r="359" spans="1:7" x14ac:dyDescent="0.3">
      <c r="A359" s="396"/>
      <c r="B359" s="18" t="s">
        <v>126</v>
      </c>
      <c r="C359" s="5" t="s">
        <v>415</v>
      </c>
      <c r="D359" s="47" t="s">
        <v>415</v>
      </c>
      <c r="E359" s="6">
        <v>8</v>
      </c>
      <c r="F359" s="216">
        <f>[1]Физика!$F$359</f>
        <v>0</v>
      </c>
      <c r="G359" s="30">
        <f t="shared" si="13"/>
        <v>8</v>
      </c>
    </row>
    <row r="360" spans="1:7" x14ac:dyDescent="0.3">
      <c r="A360" s="396"/>
      <c r="B360" s="18" t="s">
        <v>127</v>
      </c>
      <c r="C360" s="5" t="s">
        <v>415</v>
      </c>
      <c r="D360" s="47" t="s">
        <v>415</v>
      </c>
      <c r="E360" s="6">
        <v>8</v>
      </c>
      <c r="F360" s="216">
        <f>[1]Физика!$F$360</f>
        <v>0</v>
      </c>
      <c r="G360" s="30">
        <f t="shared" si="13"/>
        <v>8</v>
      </c>
    </row>
    <row r="361" spans="1:7" x14ac:dyDescent="0.3">
      <c r="A361" s="396"/>
      <c r="B361" s="18" t="s">
        <v>128</v>
      </c>
      <c r="C361" s="5" t="s">
        <v>415</v>
      </c>
      <c r="D361" s="47" t="s">
        <v>415</v>
      </c>
      <c r="E361" s="6">
        <v>8</v>
      </c>
      <c r="F361" s="216">
        <f>[1]Физика!$F$361</f>
        <v>0</v>
      </c>
      <c r="G361" s="30">
        <f t="shared" si="13"/>
        <v>8</v>
      </c>
    </row>
    <row r="362" spans="1:7" x14ac:dyDescent="0.3">
      <c r="A362" s="396"/>
      <c r="B362" s="18" t="s">
        <v>129</v>
      </c>
      <c r="C362" s="5" t="s">
        <v>415</v>
      </c>
      <c r="D362" s="47" t="s">
        <v>415</v>
      </c>
      <c r="E362" s="6">
        <v>8</v>
      </c>
      <c r="F362" s="216">
        <f>[1]Физика!$F$362</f>
        <v>0</v>
      </c>
      <c r="G362" s="30">
        <f t="shared" si="13"/>
        <v>8</v>
      </c>
    </row>
    <row r="363" spans="1:7" x14ac:dyDescent="0.3">
      <c r="A363" s="396"/>
      <c r="B363" s="18" t="s">
        <v>130</v>
      </c>
      <c r="C363" s="5" t="s">
        <v>415</v>
      </c>
      <c r="D363" s="47" t="s">
        <v>415</v>
      </c>
      <c r="E363" s="6">
        <v>8</v>
      </c>
      <c r="F363" s="216">
        <f>[1]Физика!$F$363</f>
        <v>0</v>
      </c>
      <c r="G363" s="30">
        <f t="shared" si="13"/>
        <v>8</v>
      </c>
    </row>
    <row r="364" spans="1:7" x14ac:dyDescent="0.3">
      <c r="A364" s="396"/>
      <c r="B364" s="18" t="s">
        <v>131</v>
      </c>
      <c r="C364" s="5" t="s">
        <v>415</v>
      </c>
      <c r="D364" s="47" t="s">
        <v>415</v>
      </c>
      <c r="E364" s="6">
        <v>8</v>
      </c>
      <c r="F364" s="216">
        <f>[1]Физика!$F$364</f>
        <v>0</v>
      </c>
      <c r="G364" s="30">
        <f t="shared" si="13"/>
        <v>8</v>
      </c>
    </row>
    <row r="365" spans="1:7" x14ac:dyDescent="0.3">
      <c r="A365" s="396"/>
      <c r="B365" s="18" t="s">
        <v>132</v>
      </c>
      <c r="C365" s="5" t="s">
        <v>415</v>
      </c>
      <c r="D365" s="47" t="s">
        <v>415</v>
      </c>
      <c r="E365" s="6">
        <v>8</v>
      </c>
      <c r="F365" s="216">
        <f>[1]Физика!$F$365</f>
        <v>0</v>
      </c>
      <c r="G365" s="30">
        <f t="shared" si="13"/>
        <v>8</v>
      </c>
    </row>
    <row r="366" spans="1:7" x14ac:dyDescent="0.3">
      <c r="A366" s="396"/>
      <c r="B366" s="18" t="s">
        <v>133</v>
      </c>
      <c r="C366" s="5" t="s">
        <v>415</v>
      </c>
      <c r="D366" s="47" t="s">
        <v>415</v>
      </c>
      <c r="E366" s="6">
        <v>8</v>
      </c>
      <c r="F366" s="216">
        <f>[1]Физика!$F$366</f>
        <v>0</v>
      </c>
      <c r="G366" s="30">
        <f t="shared" si="13"/>
        <v>8</v>
      </c>
    </row>
    <row r="367" spans="1:7" x14ac:dyDescent="0.3">
      <c r="A367" s="396"/>
      <c r="B367" s="18" t="s">
        <v>134</v>
      </c>
      <c r="C367" s="5" t="s">
        <v>415</v>
      </c>
      <c r="D367" s="47" t="s">
        <v>415</v>
      </c>
      <c r="E367" s="6">
        <v>8</v>
      </c>
      <c r="F367" s="216">
        <f>[1]Физика!$F$367</f>
        <v>0</v>
      </c>
      <c r="G367" s="30">
        <f t="shared" si="13"/>
        <v>8</v>
      </c>
    </row>
    <row r="368" spans="1:7" x14ac:dyDescent="0.3">
      <c r="A368" s="396"/>
      <c r="B368" s="18" t="s">
        <v>135</v>
      </c>
      <c r="C368" s="5" t="s">
        <v>415</v>
      </c>
      <c r="D368" s="47" t="s">
        <v>415</v>
      </c>
      <c r="E368" s="6">
        <v>8</v>
      </c>
      <c r="F368" s="216">
        <f>[1]Физика!$F$368</f>
        <v>0</v>
      </c>
      <c r="G368" s="30">
        <f t="shared" si="13"/>
        <v>8</v>
      </c>
    </row>
    <row r="369" spans="1:7" x14ac:dyDescent="0.3">
      <c r="A369" s="396"/>
      <c r="B369" s="18" t="s">
        <v>136</v>
      </c>
      <c r="C369" s="5" t="s">
        <v>415</v>
      </c>
      <c r="D369" s="47" t="s">
        <v>415</v>
      </c>
      <c r="E369" s="6">
        <v>8</v>
      </c>
      <c r="F369" s="216">
        <f>[1]Физика!$F$369</f>
        <v>0</v>
      </c>
      <c r="G369" s="30">
        <f t="shared" si="13"/>
        <v>8</v>
      </c>
    </row>
    <row r="370" spans="1:7" x14ac:dyDescent="0.3">
      <c r="A370" s="396"/>
      <c r="B370" s="18" t="s">
        <v>137</v>
      </c>
      <c r="C370" s="5" t="s">
        <v>415</v>
      </c>
      <c r="D370" s="47" t="s">
        <v>415</v>
      </c>
      <c r="E370" s="6">
        <v>8</v>
      </c>
      <c r="F370" s="216">
        <f>[1]Физика!$F$370</f>
        <v>0</v>
      </c>
      <c r="G370" s="30">
        <f t="shared" si="13"/>
        <v>8</v>
      </c>
    </row>
    <row r="371" spans="1:7" x14ac:dyDescent="0.3">
      <c r="A371" s="396"/>
      <c r="B371" s="18" t="s">
        <v>138</v>
      </c>
      <c r="C371" s="5" t="s">
        <v>415</v>
      </c>
      <c r="D371" s="47" t="s">
        <v>415</v>
      </c>
      <c r="E371" s="6">
        <v>8</v>
      </c>
      <c r="F371" s="216">
        <f>[1]Физика!$F$371</f>
        <v>0</v>
      </c>
      <c r="G371" s="30">
        <f t="shared" si="13"/>
        <v>8</v>
      </c>
    </row>
    <row r="372" spans="1:7" x14ac:dyDescent="0.3">
      <c r="A372" s="396"/>
      <c r="B372" s="18" t="s">
        <v>139</v>
      </c>
      <c r="C372" s="5" t="s">
        <v>415</v>
      </c>
      <c r="D372" s="47" t="s">
        <v>415</v>
      </c>
      <c r="E372" s="6">
        <v>8</v>
      </c>
      <c r="F372" s="216">
        <f>[1]Физика!$F$372</f>
        <v>0</v>
      </c>
      <c r="G372" s="30">
        <f t="shared" si="13"/>
        <v>8</v>
      </c>
    </row>
    <row r="373" spans="1:7" x14ac:dyDescent="0.3">
      <c r="A373" s="396"/>
      <c r="B373" s="18" t="s">
        <v>140</v>
      </c>
      <c r="C373" s="5" t="s">
        <v>415</v>
      </c>
      <c r="D373" s="47" t="s">
        <v>415</v>
      </c>
      <c r="E373" s="6">
        <v>8</v>
      </c>
      <c r="F373" s="216">
        <f>[1]Физика!$F$373</f>
        <v>0</v>
      </c>
      <c r="G373" s="30">
        <f t="shared" si="13"/>
        <v>8</v>
      </c>
    </row>
    <row r="374" spans="1:7" x14ac:dyDescent="0.3">
      <c r="A374" s="396"/>
      <c r="B374" s="18" t="s">
        <v>141</v>
      </c>
      <c r="C374" s="5" t="s">
        <v>415</v>
      </c>
      <c r="D374" s="47" t="s">
        <v>415</v>
      </c>
      <c r="E374" s="6">
        <v>8</v>
      </c>
      <c r="F374" s="216">
        <f>[1]Физика!$F$374</f>
        <v>0</v>
      </c>
      <c r="G374" s="30">
        <f t="shared" si="13"/>
        <v>8</v>
      </c>
    </row>
    <row r="375" spans="1:7" x14ac:dyDescent="0.3">
      <c r="A375" s="396"/>
      <c r="B375" s="18" t="s">
        <v>142</v>
      </c>
      <c r="C375" s="5" t="s">
        <v>415</v>
      </c>
      <c r="D375" s="47" t="s">
        <v>415</v>
      </c>
      <c r="E375" s="6">
        <v>8</v>
      </c>
      <c r="F375" s="216">
        <f>[1]Физика!$F$375</f>
        <v>0</v>
      </c>
      <c r="G375" s="30">
        <f t="shared" si="13"/>
        <v>8</v>
      </c>
    </row>
    <row r="376" spans="1:7" x14ac:dyDescent="0.3">
      <c r="A376" s="396"/>
      <c r="B376" s="18" t="s">
        <v>143</v>
      </c>
      <c r="C376" s="5" t="s">
        <v>415</v>
      </c>
      <c r="D376" s="47" t="s">
        <v>415</v>
      </c>
      <c r="E376" s="6">
        <v>8</v>
      </c>
      <c r="F376" s="216">
        <f>[1]Физика!$F$376</f>
        <v>0</v>
      </c>
      <c r="G376" s="30">
        <f t="shared" si="13"/>
        <v>8</v>
      </c>
    </row>
    <row r="377" spans="1:7" x14ac:dyDescent="0.3">
      <c r="A377" s="396"/>
      <c r="B377" s="18" t="s">
        <v>11</v>
      </c>
      <c r="C377" s="5" t="s">
        <v>415</v>
      </c>
      <c r="D377" s="47" t="s">
        <v>415</v>
      </c>
      <c r="E377" s="6">
        <v>8</v>
      </c>
      <c r="F377" s="216">
        <f>[1]Физика!$F$377</f>
        <v>0</v>
      </c>
      <c r="G377" s="30">
        <f t="shared" si="13"/>
        <v>8</v>
      </c>
    </row>
    <row r="378" spans="1:7" x14ac:dyDescent="0.3">
      <c r="A378" s="396"/>
      <c r="B378" s="18" t="s">
        <v>144</v>
      </c>
      <c r="C378" s="5" t="s">
        <v>415</v>
      </c>
      <c r="D378" s="47" t="s">
        <v>415</v>
      </c>
      <c r="E378" s="6">
        <v>8</v>
      </c>
      <c r="F378" s="216">
        <f>[1]Физика!$F$378</f>
        <v>0</v>
      </c>
      <c r="G378" s="30">
        <f t="shared" si="13"/>
        <v>8</v>
      </c>
    </row>
    <row r="379" spans="1:7" x14ac:dyDescent="0.3">
      <c r="A379" s="396"/>
      <c r="B379" s="18" t="s">
        <v>145</v>
      </c>
      <c r="C379" s="5" t="s">
        <v>415</v>
      </c>
      <c r="D379" s="47" t="s">
        <v>415</v>
      </c>
      <c r="E379" s="6">
        <v>8</v>
      </c>
      <c r="F379" s="216">
        <f>[1]Физика!$F$379</f>
        <v>0</v>
      </c>
      <c r="G379" s="30">
        <f t="shared" si="13"/>
        <v>8</v>
      </c>
    </row>
    <row r="380" spans="1:7" x14ac:dyDescent="0.3">
      <c r="A380" s="396"/>
      <c r="B380" s="18" t="s">
        <v>146</v>
      </c>
      <c r="C380" s="5" t="s">
        <v>415</v>
      </c>
      <c r="D380" s="47" t="s">
        <v>415</v>
      </c>
      <c r="E380" s="6">
        <v>8</v>
      </c>
      <c r="F380" s="216">
        <f>[1]Физика!$F$380</f>
        <v>0</v>
      </c>
      <c r="G380" s="30">
        <f t="shared" si="13"/>
        <v>8</v>
      </c>
    </row>
    <row r="381" spans="1:7" x14ac:dyDescent="0.3">
      <c r="A381" s="396"/>
      <c r="B381" s="18" t="s">
        <v>147</v>
      </c>
      <c r="C381" s="5" t="s">
        <v>415</v>
      </c>
      <c r="D381" s="47" t="s">
        <v>415</v>
      </c>
      <c r="E381" s="6">
        <v>8</v>
      </c>
      <c r="F381" s="216">
        <f>[1]Физика!$F$381</f>
        <v>0</v>
      </c>
      <c r="G381" s="30">
        <f t="shared" si="13"/>
        <v>8</v>
      </c>
    </row>
    <row r="382" spans="1:7" x14ac:dyDescent="0.3">
      <c r="A382" s="396"/>
      <c r="B382" s="18" t="s">
        <v>148</v>
      </c>
      <c r="C382" s="5" t="s">
        <v>415</v>
      </c>
      <c r="D382" s="47" t="s">
        <v>415</v>
      </c>
      <c r="E382" s="6">
        <v>8</v>
      </c>
      <c r="F382" s="216">
        <f>[1]Физика!$F$382</f>
        <v>0</v>
      </c>
      <c r="G382" s="30">
        <f t="shared" si="13"/>
        <v>8</v>
      </c>
    </row>
    <row r="383" spans="1:7" x14ac:dyDescent="0.3">
      <c r="A383" s="396"/>
      <c r="B383" s="18" t="s">
        <v>149</v>
      </c>
      <c r="C383" s="5" t="s">
        <v>415</v>
      </c>
      <c r="D383" s="47" t="s">
        <v>415</v>
      </c>
      <c r="E383" s="6">
        <v>8</v>
      </c>
      <c r="F383" s="216">
        <f>[1]Физика!$F$383</f>
        <v>0</v>
      </c>
      <c r="G383" s="30">
        <f t="shared" si="13"/>
        <v>8</v>
      </c>
    </row>
    <row r="384" spans="1:7" x14ac:dyDescent="0.3">
      <c r="A384" s="396"/>
      <c r="B384" s="18" t="s">
        <v>150</v>
      </c>
      <c r="C384" s="5" t="s">
        <v>415</v>
      </c>
      <c r="D384" s="47" t="s">
        <v>415</v>
      </c>
      <c r="E384" s="6">
        <v>8</v>
      </c>
      <c r="F384" s="216">
        <f>[1]Физика!$F$384</f>
        <v>0</v>
      </c>
      <c r="G384" s="30">
        <f t="shared" si="13"/>
        <v>8</v>
      </c>
    </row>
    <row r="385" spans="1:7" x14ac:dyDescent="0.3">
      <c r="A385" s="396"/>
      <c r="B385" s="18" t="s">
        <v>151</v>
      </c>
      <c r="C385" s="5" t="s">
        <v>415</v>
      </c>
      <c r="D385" s="47" t="s">
        <v>415</v>
      </c>
      <c r="E385" s="6">
        <v>8</v>
      </c>
      <c r="F385" s="216">
        <f>[1]Физика!$F$385</f>
        <v>0</v>
      </c>
      <c r="G385" s="30">
        <f t="shared" si="13"/>
        <v>8</v>
      </c>
    </row>
    <row r="386" spans="1:7" x14ac:dyDescent="0.3">
      <c r="A386" s="396"/>
      <c r="B386" s="18" t="s">
        <v>152</v>
      </c>
      <c r="C386" s="5" t="s">
        <v>415</v>
      </c>
      <c r="D386" s="47" t="s">
        <v>415</v>
      </c>
      <c r="E386" s="6">
        <v>8</v>
      </c>
      <c r="F386" s="216">
        <f>[1]Физика!$F$386</f>
        <v>0</v>
      </c>
      <c r="G386" s="30">
        <f t="shared" si="13"/>
        <v>8</v>
      </c>
    </row>
    <row r="387" spans="1:7" x14ac:dyDescent="0.3">
      <c r="A387" s="396"/>
      <c r="B387" s="18" t="s">
        <v>153</v>
      </c>
      <c r="C387" s="5" t="s">
        <v>415</v>
      </c>
      <c r="D387" s="47" t="s">
        <v>415</v>
      </c>
      <c r="E387" s="6">
        <v>8</v>
      </c>
      <c r="F387" s="216">
        <f>[1]Физика!$F$387</f>
        <v>0</v>
      </c>
      <c r="G387" s="30">
        <f t="shared" si="13"/>
        <v>8</v>
      </c>
    </row>
    <row r="388" spans="1:7" x14ac:dyDescent="0.3">
      <c r="A388" s="396"/>
      <c r="B388" s="18" t="s">
        <v>154</v>
      </c>
      <c r="C388" s="5" t="s">
        <v>415</v>
      </c>
      <c r="D388" s="47" t="s">
        <v>415</v>
      </c>
      <c r="E388" s="6">
        <v>8</v>
      </c>
      <c r="F388" s="216">
        <f>[1]Физика!$F$388</f>
        <v>0</v>
      </c>
      <c r="G388" s="30">
        <f t="shared" si="13"/>
        <v>8</v>
      </c>
    </row>
    <row r="389" spans="1:7" x14ac:dyDescent="0.3">
      <c r="A389" s="396"/>
      <c r="B389" s="18" t="s">
        <v>155</v>
      </c>
      <c r="C389" s="5" t="s">
        <v>415</v>
      </c>
      <c r="D389" s="47" t="s">
        <v>415</v>
      </c>
      <c r="E389" s="6">
        <v>8</v>
      </c>
      <c r="F389" s="216">
        <f>[1]Физика!$F$389</f>
        <v>0</v>
      </c>
      <c r="G389" s="30">
        <f t="shared" si="13"/>
        <v>8</v>
      </c>
    </row>
    <row r="390" spans="1:7" x14ac:dyDescent="0.3">
      <c r="A390" s="396"/>
      <c r="B390" s="18" t="s">
        <v>156</v>
      </c>
      <c r="C390" s="5" t="s">
        <v>415</v>
      </c>
      <c r="D390" s="47" t="s">
        <v>415</v>
      </c>
      <c r="E390" s="6">
        <v>8</v>
      </c>
      <c r="F390" s="216">
        <f>[1]Физика!$F$390</f>
        <v>0</v>
      </c>
      <c r="G390" s="30">
        <f t="shared" si="13"/>
        <v>8</v>
      </c>
    </row>
    <row r="391" spans="1:7" x14ac:dyDescent="0.3">
      <c r="A391" s="396"/>
      <c r="B391" s="18" t="s">
        <v>157</v>
      </c>
      <c r="C391" s="5" t="s">
        <v>415</v>
      </c>
      <c r="D391" s="47" t="s">
        <v>415</v>
      </c>
      <c r="E391" s="6">
        <v>8</v>
      </c>
      <c r="F391" s="216">
        <f>[1]Физика!$F$391</f>
        <v>0</v>
      </c>
      <c r="G391" s="30">
        <f t="shared" si="13"/>
        <v>8</v>
      </c>
    </row>
    <row r="392" spans="1:7" x14ac:dyDescent="0.3">
      <c r="A392" s="396"/>
      <c r="B392" s="18" t="s">
        <v>158</v>
      </c>
      <c r="C392" s="5" t="s">
        <v>415</v>
      </c>
      <c r="D392" s="47" t="s">
        <v>415</v>
      </c>
      <c r="E392" s="6">
        <v>8</v>
      </c>
      <c r="F392" s="216">
        <f>[1]Физика!$F$392</f>
        <v>0</v>
      </c>
      <c r="G392" s="30">
        <f t="shared" si="13"/>
        <v>8</v>
      </c>
    </row>
    <row r="393" spans="1:7" x14ac:dyDescent="0.3">
      <c r="A393" s="396"/>
      <c r="B393" s="18" t="s">
        <v>159</v>
      </c>
      <c r="C393" s="5" t="s">
        <v>415</v>
      </c>
      <c r="D393" s="47" t="s">
        <v>415</v>
      </c>
      <c r="E393" s="6">
        <v>8</v>
      </c>
      <c r="F393" s="216">
        <f>[1]Физика!$F$393</f>
        <v>0</v>
      </c>
      <c r="G393" s="30">
        <f t="shared" si="13"/>
        <v>8</v>
      </c>
    </row>
    <row r="394" spans="1:7" x14ac:dyDescent="0.3">
      <c r="A394" s="396"/>
      <c r="B394" s="18" t="s">
        <v>160</v>
      </c>
      <c r="C394" s="5" t="s">
        <v>415</v>
      </c>
      <c r="D394" s="47" t="s">
        <v>415</v>
      </c>
      <c r="E394" s="6">
        <v>8</v>
      </c>
      <c r="F394" s="216">
        <f>[1]Физика!$F$394</f>
        <v>0</v>
      </c>
      <c r="G394" s="30">
        <f t="shared" si="13"/>
        <v>8</v>
      </c>
    </row>
    <row r="395" spans="1:7" x14ac:dyDescent="0.3">
      <c r="A395" s="396"/>
      <c r="B395" s="18" t="s">
        <v>161</v>
      </c>
      <c r="C395" s="5" t="s">
        <v>415</v>
      </c>
      <c r="D395" s="47" t="s">
        <v>415</v>
      </c>
      <c r="E395" s="6">
        <v>8</v>
      </c>
      <c r="F395" s="216">
        <f>[1]Физика!$F$395</f>
        <v>0</v>
      </c>
      <c r="G395" s="30">
        <f t="shared" si="13"/>
        <v>8</v>
      </c>
    </row>
    <row r="396" spans="1:7" x14ac:dyDescent="0.3">
      <c r="A396" s="396"/>
      <c r="B396" s="18" t="s">
        <v>162</v>
      </c>
      <c r="C396" s="5" t="s">
        <v>415</v>
      </c>
      <c r="D396" s="47" t="s">
        <v>415</v>
      </c>
      <c r="E396" s="6">
        <v>8</v>
      </c>
      <c r="F396" s="216">
        <f>[1]Физика!$F$396</f>
        <v>0</v>
      </c>
      <c r="G396" s="30">
        <f t="shared" si="13"/>
        <v>8</v>
      </c>
    </row>
    <row r="397" spans="1:7" x14ac:dyDescent="0.3">
      <c r="A397" s="396"/>
      <c r="B397" s="18" t="s">
        <v>163</v>
      </c>
      <c r="C397" s="5" t="s">
        <v>415</v>
      </c>
      <c r="D397" s="47" t="s">
        <v>415</v>
      </c>
      <c r="E397" s="6">
        <v>8</v>
      </c>
      <c r="F397" s="216">
        <f>[1]Физика!$F$397</f>
        <v>0</v>
      </c>
      <c r="G397" s="30">
        <f t="shared" si="13"/>
        <v>8</v>
      </c>
    </row>
    <row r="398" spans="1:7" ht="19.5" thickBot="1" x14ac:dyDescent="0.35">
      <c r="A398" s="397"/>
      <c r="B398" s="113" t="s">
        <v>164</v>
      </c>
      <c r="C398" s="29" t="s">
        <v>415</v>
      </c>
      <c r="D398" s="54" t="s">
        <v>415</v>
      </c>
      <c r="E398" s="7">
        <v>8</v>
      </c>
      <c r="F398" s="218">
        <f>[1]Физика!$F$398</f>
        <v>0</v>
      </c>
      <c r="G398" s="31">
        <f t="shared" si="13"/>
        <v>8</v>
      </c>
    </row>
    <row r="399" spans="1:7" ht="19.5" hidden="1" thickBot="1" x14ac:dyDescent="0.35">
      <c r="A399" s="491" t="s">
        <v>165</v>
      </c>
      <c r="B399" s="492"/>
      <c r="C399" s="477"/>
      <c r="D399" s="478"/>
      <c r="E399" s="231"/>
      <c r="F399" s="231"/>
      <c r="G399" s="232"/>
    </row>
    <row r="400" spans="1:7" ht="38.25" hidden="1" thickBot="1" x14ac:dyDescent="0.35">
      <c r="A400" s="53">
        <v>7</v>
      </c>
      <c r="B400" s="70" t="s">
        <v>166</v>
      </c>
      <c r="C400" s="233"/>
      <c r="D400" s="234"/>
      <c r="E400" s="235"/>
      <c r="F400" s="235"/>
      <c r="G400" s="236"/>
    </row>
    <row r="401" spans="1:7" ht="19.5" hidden="1" thickBot="1" x14ac:dyDescent="0.35">
      <c r="A401" s="408"/>
      <c r="B401" s="71" t="s">
        <v>167</v>
      </c>
      <c r="C401" s="237"/>
      <c r="D401" s="238"/>
      <c r="E401" s="239"/>
      <c r="F401" s="239"/>
      <c r="G401" s="240"/>
    </row>
    <row r="402" spans="1:7" hidden="1" x14ac:dyDescent="0.3">
      <c r="A402" s="396"/>
      <c r="B402" s="23" t="s">
        <v>399</v>
      </c>
      <c r="C402" s="12"/>
      <c r="D402" s="214"/>
      <c r="E402" s="106"/>
      <c r="F402" s="106"/>
      <c r="G402" s="82"/>
    </row>
    <row r="403" spans="1:7" hidden="1" x14ac:dyDescent="0.3">
      <c r="A403" s="396"/>
      <c r="B403" s="6" t="s">
        <v>400</v>
      </c>
      <c r="C403" s="241"/>
      <c r="D403" s="216"/>
      <c r="E403" s="47"/>
      <c r="F403" s="47"/>
      <c r="G403" s="30"/>
    </row>
    <row r="404" spans="1:7" hidden="1" x14ac:dyDescent="0.3">
      <c r="A404" s="396"/>
      <c r="B404" s="6" t="s">
        <v>401</v>
      </c>
      <c r="C404" s="241"/>
      <c r="D404" s="216"/>
      <c r="E404" s="47"/>
      <c r="F404" s="47"/>
      <c r="G404" s="30"/>
    </row>
    <row r="405" spans="1:7" hidden="1" x14ac:dyDescent="0.3">
      <c r="A405" s="396"/>
      <c r="B405" s="6" t="s">
        <v>402</v>
      </c>
      <c r="C405" s="241"/>
      <c r="D405" s="216"/>
      <c r="E405" s="47"/>
      <c r="F405" s="47"/>
      <c r="G405" s="30"/>
    </row>
    <row r="406" spans="1:7" hidden="1" x14ac:dyDescent="0.3">
      <c r="A406" s="396"/>
      <c r="B406" s="6" t="s">
        <v>403</v>
      </c>
      <c r="C406" s="241"/>
      <c r="D406" s="216"/>
      <c r="E406" s="47"/>
      <c r="F406" s="47"/>
      <c r="G406" s="30"/>
    </row>
    <row r="407" spans="1:7" hidden="1" x14ac:dyDescent="0.3">
      <c r="A407" s="396"/>
      <c r="B407" s="6" t="s">
        <v>404</v>
      </c>
      <c r="C407" s="241"/>
      <c r="D407" s="216"/>
      <c r="E407" s="47"/>
      <c r="F407" s="47"/>
      <c r="G407" s="30"/>
    </row>
    <row r="408" spans="1:7" hidden="1" x14ac:dyDescent="0.3">
      <c r="A408" s="396"/>
      <c r="B408" s="6" t="s">
        <v>405</v>
      </c>
      <c r="C408" s="241"/>
      <c r="D408" s="216"/>
      <c r="E408" s="47"/>
      <c r="F408" s="47"/>
      <c r="G408" s="30"/>
    </row>
    <row r="409" spans="1:7" hidden="1" x14ac:dyDescent="0.3">
      <c r="A409" s="396"/>
      <c r="B409" s="6" t="s">
        <v>406</v>
      </c>
      <c r="C409" s="241"/>
      <c r="D409" s="216"/>
      <c r="E409" s="47"/>
      <c r="F409" s="47"/>
      <c r="G409" s="30"/>
    </row>
    <row r="410" spans="1:7" hidden="1" x14ac:dyDescent="0.3">
      <c r="A410" s="396"/>
      <c r="B410" s="6" t="s">
        <v>407</v>
      </c>
      <c r="C410" s="241"/>
      <c r="D410" s="216"/>
      <c r="E410" s="47"/>
      <c r="F410" s="47"/>
      <c r="G410" s="30"/>
    </row>
    <row r="411" spans="1:7" ht="19.5" hidden="1" thickBot="1" x14ac:dyDescent="0.35">
      <c r="A411" s="396"/>
      <c r="B411" s="24" t="s">
        <v>408</v>
      </c>
      <c r="C411" s="242"/>
      <c r="D411" s="219"/>
      <c r="E411" s="48"/>
      <c r="F411" s="48"/>
      <c r="G411" s="34"/>
    </row>
    <row r="412" spans="1:7" ht="19.5" hidden="1" thickBot="1" x14ac:dyDescent="0.35">
      <c r="A412" s="396"/>
      <c r="B412" s="66" t="s">
        <v>169</v>
      </c>
      <c r="C412" s="237"/>
      <c r="D412" s="238"/>
      <c r="E412" s="239"/>
      <c r="F412" s="239"/>
      <c r="G412" s="240"/>
    </row>
    <row r="413" spans="1:7" hidden="1" x14ac:dyDescent="0.3">
      <c r="A413" s="396"/>
      <c r="B413" s="23" t="s">
        <v>170</v>
      </c>
      <c r="C413" s="12"/>
      <c r="D413" s="214"/>
      <c r="E413" s="106"/>
      <c r="F413" s="106"/>
      <c r="G413" s="82"/>
    </row>
    <row r="414" spans="1:7" hidden="1" x14ac:dyDescent="0.3">
      <c r="A414" s="396"/>
      <c r="B414" s="6" t="s">
        <v>171</v>
      </c>
      <c r="C414" s="241"/>
      <c r="D414" s="216"/>
      <c r="E414" s="47"/>
      <c r="F414" s="47"/>
      <c r="G414" s="30"/>
    </row>
    <row r="415" spans="1:7" hidden="1" x14ac:dyDescent="0.3">
      <c r="A415" s="396"/>
      <c r="B415" s="6" t="s">
        <v>172</v>
      </c>
      <c r="C415" s="241"/>
      <c r="D415" s="216"/>
      <c r="E415" s="47"/>
      <c r="F415" s="47"/>
      <c r="G415" s="30"/>
    </row>
    <row r="416" spans="1:7" hidden="1" x14ac:dyDescent="0.3">
      <c r="A416" s="396"/>
      <c r="B416" s="6" t="s">
        <v>173</v>
      </c>
      <c r="C416" s="241"/>
      <c r="D416" s="216"/>
      <c r="E416" s="47"/>
      <c r="F416" s="47"/>
      <c r="G416" s="30"/>
    </row>
    <row r="417" spans="1:7" hidden="1" x14ac:dyDescent="0.3">
      <c r="A417" s="396"/>
      <c r="B417" s="6" t="s">
        <v>174</v>
      </c>
      <c r="C417" s="241"/>
      <c r="D417" s="216"/>
      <c r="E417" s="47"/>
      <c r="F417" s="47"/>
      <c r="G417" s="30"/>
    </row>
    <row r="418" spans="1:7" hidden="1" x14ac:dyDescent="0.3">
      <c r="A418" s="396"/>
      <c r="B418" s="6" t="s">
        <v>175</v>
      </c>
      <c r="C418" s="241"/>
      <c r="D418" s="216"/>
      <c r="E418" s="47"/>
      <c r="F418" s="47"/>
      <c r="G418" s="30"/>
    </row>
    <row r="419" spans="1:7" hidden="1" x14ac:dyDescent="0.3">
      <c r="A419" s="396"/>
      <c r="B419" s="6" t="s">
        <v>176</v>
      </c>
      <c r="C419" s="241"/>
      <c r="D419" s="216"/>
      <c r="E419" s="47"/>
      <c r="F419" s="47"/>
      <c r="G419" s="30"/>
    </row>
    <row r="420" spans="1:7" hidden="1" x14ac:dyDescent="0.3">
      <c r="A420" s="396"/>
      <c r="B420" s="6" t="s">
        <v>177</v>
      </c>
      <c r="C420" s="241"/>
      <c r="D420" s="216"/>
      <c r="E420" s="47"/>
      <c r="F420" s="47"/>
      <c r="G420" s="30"/>
    </row>
    <row r="421" spans="1:7" hidden="1" x14ac:dyDescent="0.3">
      <c r="A421" s="396"/>
      <c r="B421" s="6" t="s">
        <v>178</v>
      </c>
      <c r="C421" s="241"/>
      <c r="D421" s="216"/>
      <c r="E421" s="47"/>
      <c r="F421" s="47"/>
      <c r="G421" s="30"/>
    </row>
    <row r="422" spans="1:7" hidden="1" x14ac:dyDescent="0.3">
      <c r="A422" s="396"/>
      <c r="B422" s="6" t="s">
        <v>179</v>
      </c>
      <c r="C422" s="241"/>
      <c r="D422" s="216"/>
      <c r="E422" s="47"/>
      <c r="F422" s="47"/>
      <c r="G422" s="30"/>
    </row>
    <row r="423" spans="1:7" hidden="1" x14ac:dyDescent="0.3">
      <c r="A423" s="396"/>
      <c r="B423" s="6" t="s">
        <v>180</v>
      </c>
      <c r="C423" s="241"/>
      <c r="D423" s="216"/>
      <c r="E423" s="47"/>
      <c r="F423" s="47"/>
      <c r="G423" s="30"/>
    </row>
    <row r="424" spans="1:7" hidden="1" x14ac:dyDescent="0.3">
      <c r="A424" s="396"/>
      <c r="B424" s="6" t="s">
        <v>181</v>
      </c>
      <c r="C424" s="241"/>
      <c r="D424" s="216"/>
      <c r="E424" s="47"/>
      <c r="F424" s="47"/>
      <c r="G424" s="30"/>
    </row>
    <row r="425" spans="1:7" hidden="1" x14ac:dyDescent="0.3">
      <c r="A425" s="396"/>
      <c r="B425" s="6" t="s">
        <v>168</v>
      </c>
      <c r="C425" s="241"/>
      <c r="D425" s="216"/>
      <c r="E425" s="47"/>
      <c r="F425" s="47"/>
      <c r="G425" s="30"/>
    </row>
    <row r="426" spans="1:7" hidden="1" x14ac:dyDescent="0.3">
      <c r="A426" s="396"/>
      <c r="B426" s="6" t="s">
        <v>182</v>
      </c>
      <c r="C426" s="241"/>
      <c r="D426" s="216"/>
      <c r="E426" s="47"/>
      <c r="F426" s="47"/>
      <c r="G426" s="30"/>
    </row>
    <row r="427" spans="1:7" hidden="1" x14ac:dyDescent="0.3">
      <c r="A427" s="396"/>
      <c r="B427" s="6" t="s">
        <v>183</v>
      </c>
      <c r="C427" s="241"/>
      <c r="D427" s="216"/>
      <c r="E427" s="47"/>
      <c r="F427" s="47"/>
      <c r="G427" s="30"/>
    </row>
    <row r="428" spans="1:7" ht="19.5" hidden="1" thickBot="1" x14ac:dyDescent="0.35">
      <c r="A428" s="396"/>
      <c r="B428" s="7" t="s">
        <v>184</v>
      </c>
      <c r="C428" s="243"/>
      <c r="D428" s="218"/>
      <c r="E428" s="54"/>
      <c r="F428" s="54"/>
      <c r="G428" s="31"/>
    </row>
    <row r="429" spans="1:7" ht="19.5" hidden="1" thickBot="1" x14ac:dyDescent="0.35">
      <c r="A429" s="200">
        <v>8</v>
      </c>
      <c r="B429" s="244" t="s">
        <v>409</v>
      </c>
      <c r="C429" s="493"/>
      <c r="D429" s="494"/>
      <c r="E429" s="245"/>
      <c r="F429" s="245"/>
      <c r="G429" s="246"/>
    </row>
    <row r="430" spans="1:7" ht="18.75" hidden="1" customHeight="1" x14ac:dyDescent="0.3">
      <c r="A430" s="407"/>
      <c r="B430" s="22" t="s">
        <v>410</v>
      </c>
      <c r="C430" s="78"/>
      <c r="D430" s="79"/>
      <c r="E430" s="79"/>
      <c r="F430" s="79"/>
      <c r="G430" s="79"/>
    </row>
    <row r="431" spans="1:7" ht="18.75" hidden="1" customHeight="1" x14ac:dyDescent="0.3">
      <c r="A431" s="407"/>
      <c r="B431" s="6" t="s">
        <v>411</v>
      </c>
      <c r="C431" s="59"/>
      <c r="D431" s="30"/>
      <c r="E431" s="30"/>
      <c r="F431" s="30"/>
      <c r="G431" s="30"/>
    </row>
    <row r="432" spans="1:7" ht="18.75" hidden="1" customHeight="1" thickBot="1" x14ac:dyDescent="0.35">
      <c r="A432" s="408"/>
      <c r="B432" s="24" t="s">
        <v>187</v>
      </c>
      <c r="C432" s="60"/>
      <c r="D432" s="34"/>
      <c r="E432" s="34"/>
      <c r="F432" s="34"/>
      <c r="G432" s="34"/>
    </row>
    <row r="433" spans="1:7" ht="18.75" hidden="1" customHeight="1" thickBot="1" x14ac:dyDescent="0.35">
      <c r="A433" s="480" t="s">
        <v>412</v>
      </c>
      <c r="B433" s="481"/>
      <c r="C433" s="61"/>
      <c r="D433" s="35"/>
      <c r="E433" s="49"/>
      <c r="F433" s="49"/>
      <c r="G433" s="36"/>
    </row>
  </sheetData>
  <mergeCells count="59">
    <mergeCell ref="A51:A115"/>
    <mergeCell ref="C36:D36"/>
    <mergeCell ref="A1:G1"/>
    <mergeCell ref="A3:B3"/>
    <mergeCell ref="A5:A12"/>
    <mergeCell ref="A14:A27"/>
    <mergeCell ref="A29:A49"/>
    <mergeCell ref="A433:B433"/>
    <mergeCell ref="C3:D3"/>
    <mergeCell ref="C4:D4"/>
    <mergeCell ref="C13:D13"/>
    <mergeCell ref="C28:D28"/>
    <mergeCell ref="C50:D50"/>
    <mergeCell ref="C51:D51"/>
    <mergeCell ref="C71:D71"/>
    <mergeCell ref="C84:D84"/>
    <mergeCell ref="C100:D100"/>
    <mergeCell ref="A117:A300"/>
    <mergeCell ref="A302:A398"/>
    <mergeCell ref="A399:B399"/>
    <mergeCell ref="A401:A428"/>
    <mergeCell ref="C429:D429"/>
    <mergeCell ref="A430:A432"/>
    <mergeCell ref="C209:D209"/>
    <mergeCell ref="C116:D116"/>
    <mergeCell ref="C117:D117"/>
    <mergeCell ref="C125:D125"/>
    <mergeCell ref="C129:D129"/>
    <mergeCell ref="C135:D135"/>
    <mergeCell ref="C142:D142"/>
    <mergeCell ref="C148:D148"/>
    <mergeCell ref="C149:D149"/>
    <mergeCell ref="C154:D154"/>
    <mergeCell ref="C159:D159"/>
    <mergeCell ref="C167:D167"/>
    <mergeCell ref="C171:D171"/>
    <mergeCell ref="C175:D175"/>
    <mergeCell ref="C178:D178"/>
    <mergeCell ref="C193:D193"/>
    <mergeCell ref="C288:D288"/>
    <mergeCell ref="C215:D215"/>
    <mergeCell ref="C220:D220"/>
    <mergeCell ref="C227:D227"/>
    <mergeCell ref="C232:D232"/>
    <mergeCell ref="C237:D237"/>
    <mergeCell ref="C242:D242"/>
    <mergeCell ref="C250:D250"/>
    <mergeCell ref="C254:D254"/>
    <mergeCell ref="C266:D266"/>
    <mergeCell ref="C272:D272"/>
    <mergeCell ref="C282:D282"/>
    <mergeCell ref="C342:D342"/>
    <mergeCell ref="C399:D399"/>
    <mergeCell ref="C301:D301"/>
    <mergeCell ref="C302:D302"/>
    <mergeCell ref="C314:D314"/>
    <mergeCell ref="C318:D318"/>
    <mergeCell ref="C331:D331"/>
    <mergeCell ref="C338:D338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3"/>
  <sheetViews>
    <sheetView topLeftCell="A400" zoomScale="55" zoomScaleNormal="55" workbookViewId="0">
      <selection activeCell="B409" sqref="B409"/>
    </sheetView>
  </sheetViews>
  <sheetFormatPr defaultRowHeight="18.75" x14ac:dyDescent="0.3"/>
  <cols>
    <col min="1" max="1" width="3.85546875" style="1" bestFit="1" customWidth="1"/>
    <col min="2" max="2" width="105.28515625" style="1" bestFit="1" customWidth="1"/>
    <col min="3" max="3" width="18.5703125" style="62" customWidth="1"/>
    <col min="4" max="6" width="13.5703125" customWidth="1"/>
    <col min="7" max="7" width="16.140625" customWidth="1"/>
    <col min="10" max="10" width="9.140625" customWidth="1"/>
  </cols>
  <sheetData>
    <row r="1" spans="1:13" ht="48.75" customHeight="1" thickBot="1" x14ac:dyDescent="0.35">
      <c r="A1" s="435" t="s">
        <v>188</v>
      </c>
      <c r="B1" s="436"/>
      <c r="C1" s="436"/>
      <c r="D1" s="436"/>
      <c r="E1" s="437"/>
      <c r="F1" s="437"/>
      <c r="G1" s="438"/>
      <c r="H1" s="2"/>
      <c r="I1" s="2"/>
      <c r="J1" s="2"/>
      <c r="K1" s="2"/>
      <c r="L1" s="2"/>
      <c r="M1" s="2"/>
    </row>
    <row r="2" spans="1:13" ht="19.5" thickBot="1" x14ac:dyDescent="0.35">
      <c r="A2" s="11" t="s">
        <v>41</v>
      </c>
      <c r="B2" s="110" t="s">
        <v>42</v>
      </c>
      <c r="C2" s="125" t="s">
        <v>185</v>
      </c>
      <c r="D2" s="52" t="s">
        <v>186</v>
      </c>
      <c r="E2" s="150" t="s">
        <v>413</v>
      </c>
      <c r="F2" s="51" t="s">
        <v>414</v>
      </c>
      <c r="G2" s="52" t="s">
        <v>412</v>
      </c>
    </row>
    <row r="3" spans="1:13" ht="27" hidden="1" thickBot="1" x14ac:dyDescent="0.45">
      <c r="A3" s="469" t="s">
        <v>47</v>
      </c>
      <c r="B3" s="470"/>
      <c r="C3" s="465"/>
      <c r="D3" s="503"/>
      <c r="E3" s="159"/>
      <c r="F3" s="72"/>
      <c r="G3" s="73">
        <f>G4+G13+G28+G50+G116+G301+G399+G429</f>
        <v>2</v>
      </c>
    </row>
    <row r="4" spans="1:13" ht="19.5" hidden="1" thickBot="1" x14ac:dyDescent="0.35">
      <c r="A4" s="17">
        <v>1</v>
      </c>
      <c r="B4" s="140" t="s">
        <v>0</v>
      </c>
      <c r="C4" s="459"/>
      <c r="D4" s="460"/>
      <c r="E4" s="160"/>
      <c r="F4" s="39"/>
      <c r="G4" s="20"/>
    </row>
    <row r="5" spans="1:13" hidden="1" x14ac:dyDescent="0.3">
      <c r="A5" s="444"/>
      <c r="B5" s="112" t="s">
        <v>1</v>
      </c>
      <c r="C5" s="125"/>
      <c r="D5" s="14"/>
      <c r="E5" s="99"/>
      <c r="F5" s="37"/>
      <c r="G5" s="14"/>
    </row>
    <row r="6" spans="1:13" hidden="1" x14ac:dyDescent="0.3">
      <c r="A6" s="440"/>
      <c r="B6" s="18" t="s">
        <v>2</v>
      </c>
      <c r="C6" s="126"/>
      <c r="D6" s="4"/>
      <c r="E6" s="100"/>
      <c r="F6" s="41"/>
      <c r="G6" s="4"/>
    </row>
    <row r="7" spans="1:13" hidden="1" x14ac:dyDescent="0.3">
      <c r="A7" s="440"/>
      <c r="B7" s="18" t="s">
        <v>3</v>
      </c>
      <c r="C7" s="126"/>
      <c r="D7" s="4"/>
      <c r="E7" s="100"/>
      <c r="F7" s="41"/>
      <c r="G7" s="4"/>
    </row>
    <row r="8" spans="1:13" hidden="1" x14ac:dyDescent="0.3">
      <c r="A8" s="440"/>
      <c r="B8" s="18" t="s">
        <v>4</v>
      </c>
      <c r="C8" s="126"/>
      <c r="D8" s="4"/>
      <c r="E8" s="100"/>
      <c r="F8" s="41"/>
      <c r="G8" s="4"/>
    </row>
    <row r="9" spans="1:13" hidden="1" x14ac:dyDescent="0.3">
      <c r="A9" s="440"/>
      <c r="B9" s="18" t="s">
        <v>5</v>
      </c>
      <c r="C9" s="126"/>
      <c r="D9" s="4"/>
      <c r="E9" s="100"/>
      <c r="F9" s="41"/>
      <c r="G9" s="4"/>
    </row>
    <row r="10" spans="1:13" hidden="1" x14ac:dyDescent="0.3">
      <c r="A10" s="440"/>
      <c r="B10" s="18" t="s">
        <v>6</v>
      </c>
      <c r="C10" s="126"/>
      <c r="D10" s="4"/>
      <c r="E10" s="100"/>
      <c r="F10" s="41"/>
      <c r="G10" s="4"/>
    </row>
    <row r="11" spans="1:13" hidden="1" x14ac:dyDescent="0.3">
      <c r="A11" s="440"/>
      <c r="B11" s="18" t="s">
        <v>7</v>
      </c>
      <c r="C11" s="126"/>
      <c r="D11" s="4"/>
      <c r="E11" s="100"/>
      <c r="F11" s="41"/>
      <c r="G11" s="4"/>
    </row>
    <row r="12" spans="1:13" ht="19.5" hidden="1" thickBot="1" x14ac:dyDescent="0.35">
      <c r="A12" s="441"/>
      <c r="B12" s="113" t="s">
        <v>8</v>
      </c>
      <c r="C12" s="127"/>
      <c r="D12" s="9"/>
      <c r="E12" s="101"/>
      <c r="F12" s="43"/>
      <c r="G12" s="9"/>
    </row>
    <row r="13" spans="1:13" ht="19.5" hidden="1" thickBot="1" x14ac:dyDescent="0.35">
      <c r="A13" s="17">
        <v>2</v>
      </c>
      <c r="B13" s="140" t="s">
        <v>9</v>
      </c>
      <c r="C13" s="459"/>
      <c r="D13" s="460"/>
      <c r="E13" s="160"/>
      <c r="F13" s="39"/>
      <c r="G13" s="20"/>
    </row>
    <row r="14" spans="1:13" hidden="1" x14ac:dyDescent="0.3">
      <c r="A14" s="439"/>
      <c r="B14" s="112" t="s">
        <v>10</v>
      </c>
      <c r="C14" s="125"/>
      <c r="D14" s="14"/>
      <c r="E14" s="99"/>
      <c r="F14" s="37"/>
      <c r="G14" s="14"/>
    </row>
    <row r="15" spans="1:13" hidden="1" x14ac:dyDescent="0.3">
      <c r="A15" s="439"/>
      <c r="B15" s="116"/>
      <c r="C15" s="129"/>
      <c r="D15" s="10"/>
      <c r="E15" s="103"/>
      <c r="F15" s="40"/>
      <c r="G15" s="10"/>
    </row>
    <row r="16" spans="1:13" hidden="1" x14ac:dyDescent="0.3">
      <c r="A16" s="439"/>
      <c r="B16" s="116"/>
      <c r="C16" s="129"/>
      <c r="D16" s="10"/>
      <c r="E16" s="103"/>
      <c r="F16" s="40"/>
      <c r="G16" s="10"/>
    </row>
    <row r="17" spans="1:7" hidden="1" x14ac:dyDescent="0.3">
      <c r="A17" s="439"/>
      <c r="B17" s="116"/>
      <c r="C17" s="129"/>
      <c r="D17" s="10"/>
      <c r="E17" s="103"/>
      <c r="F17" s="40"/>
      <c r="G17" s="10"/>
    </row>
    <row r="18" spans="1:7" hidden="1" x14ac:dyDescent="0.3">
      <c r="A18" s="439"/>
      <c r="B18" s="116"/>
      <c r="C18" s="129"/>
      <c r="D18" s="10"/>
      <c r="E18" s="103"/>
      <c r="F18" s="40"/>
      <c r="G18" s="10"/>
    </row>
    <row r="19" spans="1:7" hidden="1" x14ac:dyDescent="0.3">
      <c r="A19" s="439"/>
      <c r="B19" s="116"/>
      <c r="C19" s="129"/>
      <c r="D19" s="10"/>
      <c r="E19" s="103"/>
      <c r="F19" s="40"/>
      <c r="G19" s="10"/>
    </row>
    <row r="20" spans="1:7" hidden="1" x14ac:dyDescent="0.3">
      <c r="A20" s="439"/>
      <c r="B20" s="116"/>
      <c r="C20" s="129"/>
      <c r="D20" s="10"/>
      <c r="E20" s="103"/>
      <c r="F20" s="40"/>
      <c r="G20" s="10"/>
    </row>
    <row r="21" spans="1:7" hidden="1" x14ac:dyDescent="0.3">
      <c r="A21" s="440"/>
      <c r="B21" s="18" t="s">
        <v>11</v>
      </c>
      <c r="C21" s="126"/>
      <c r="D21" s="4"/>
      <c r="E21" s="100"/>
      <c r="F21" s="41"/>
      <c r="G21" s="4"/>
    </row>
    <row r="22" spans="1:7" hidden="1" x14ac:dyDescent="0.3">
      <c r="A22" s="440"/>
      <c r="B22" s="18" t="s">
        <v>12</v>
      </c>
      <c r="C22" s="126"/>
      <c r="D22" s="4"/>
      <c r="E22" s="100"/>
      <c r="F22" s="41"/>
      <c r="G22" s="4"/>
    </row>
    <row r="23" spans="1:7" hidden="1" x14ac:dyDescent="0.3">
      <c r="A23" s="440"/>
      <c r="B23" s="18" t="s">
        <v>13</v>
      </c>
      <c r="C23" s="126"/>
      <c r="D23" s="4"/>
      <c r="E23" s="100"/>
      <c r="F23" s="41"/>
      <c r="G23" s="4"/>
    </row>
    <row r="24" spans="1:7" hidden="1" x14ac:dyDescent="0.3">
      <c r="A24" s="440"/>
      <c r="B24" s="18" t="s">
        <v>14</v>
      </c>
      <c r="C24" s="126"/>
      <c r="D24" s="4"/>
      <c r="E24" s="100"/>
      <c r="F24" s="41"/>
      <c r="G24" s="4"/>
    </row>
    <row r="25" spans="1:7" hidden="1" x14ac:dyDescent="0.3">
      <c r="A25" s="440"/>
      <c r="B25" s="18" t="s">
        <v>15</v>
      </c>
      <c r="C25" s="126"/>
      <c r="D25" s="4"/>
      <c r="E25" s="100"/>
      <c r="F25" s="41"/>
      <c r="G25" s="4"/>
    </row>
    <row r="26" spans="1:7" hidden="1" x14ac:dyDescent="0.3">
      <c r="A26" s="440"/>
      <c r="B26" s="18" t="s">
        <v>16</v>
      </c>
      <c r="C26" s="126"/>
      <c r="D26" s="4"/>
      <c r="E26" s="100"/>
      <c r="F26" s="41"/>
      <c r="G26" s="4"/>
    </row>
    <row r="27" spans="1:7" ht="19.5" hidden="1" thickBot="1" x14ac:dyDescent="0.35">
      <c r="A27" s="441"/>
      <c r="B27" s="113" t="s">
        <v>17</v>
      </c>
      <c r="C27" s="127"/>
      <c r="D27" s="9"/>
      <c r="E27" s="101"/>
      <c r="F27" s="43"/>
      <c r="G27" s="9"/>
    </row>
    <row r="28" spans="1:7" ht="19.5" hidden="1" thickBot="1" x14ac:dyDescent="0.35">
      <c r="A28" s="17">
        <v>3</v>
      </c>
      <c r="B28" s="140" t="s">
        <v>18</v>
      </c>
      <c r="C28" s="459"/>
      <c r="D28" s="460"/>
      <c r="E28" s="160"/>
      <c r="F28" s="39"/>
      <c r="G28" s="20"/>
    </row>
    <row r="29" spans="1:7" hidden="1" x14ac:dyDescent="0.3">
      <c r="A29" s="439"/>
      <c r="B29" s="112" t="s">
        <v>19</v>
      </c>
      <c r="C29" s="125"/>
      <c r="D29" s="14"/>
      <c r="E29" s="99"/>
      <c r="F29" s="37"/>
      <c r="G29" s="14"/>
    </row>
    <row r="30" spans="1:7" hidden="1" x14ac:dyDescent="0.3">
      <c r="A30" s="440"/>
      <c r="B30" s="18" t="s">
        <v>20</v>
      </c>
      <c r="C30" s="126"/>
      <c r="D30" s="4"/>
      <c r="E30" s="100"/>
      <c r="F30" s="41"/>
      <c r="G30" s="4"/>
    </row>
    <row r="31" spans="1:7" hidden="1" x14ac:dyDescent="0.3">
      <c r="A31" s="440"/>
      <c r="B31" s="18" t="s">
        <v>21</v>
      </c>
      <c r="C31" s="126"/>
      <c r="D31" s="4"/>
      <c r="E31" s="100"/>
      <c r="F31" s="41"/>
      <c r="G31" s="4"/>
    </row>
    <row r="32" spans="1:7" hidden="1" x14ac:dyDescent="0.3">
      <c r="A32" s="440"/>
      <c r="B32" s="18" t="s">
        <v>22</v>
      </c>
      <c r="C32" s="126"/>
      <c r="D32" s="4"/>
      <c r="E32" s="100"/>
      <c r="F32" s="41"/>
      <c r="G32" s="4"/>
    </row>
    <row r="33" spans="1:7" hidden="1" x14ac:dyDescent="0.3">
      <c r="A33" s="440"/>
      <c r="B33" s="18" t="s">
        <v>23</v>
      </c>
      <c r="C33" s="126"/>
      <c r="D33" s="4"/>
      <c r="E33" s="100"/>
      <c r="F33" s="41"/>
      <c r="G33" s="4"/>
    </row>
    <row r="34" spans="1:7" hidden="1" x14ac:dyDescent="0.3">
      <c r="A34" s="440"/>
      <c r="B34" s="18" t="s">
        <v>24</v>
      </c>
      <c r="C34" s="126"/>
      <c r="D34" s="4"/>
      <c r="E34" s="100"/>
      <c r="F34" s="41"/>
      <c r="G34" s="4"/>
    </row>
    <row r="35" spans="1:7" hidden="1" x14ac:dyDescent="0.3">
      <c r="A35" s="440"/>
      <c r="B35" s="18" t="s">
        <v>25</v>
      </c>
      <c r="C35" s="126"/>
      <c r="D35" s="4"/>
      <c r="E35" s="100"/>
      <c r="F35" s="41"/>
      <c r="G35" s="4"/>
    </row>
    <row r="36" spans="1:7" hidden="1" x14ac:dyDescent="0.3">
      <c r="A36" s="440"/>
      <c r="B36" s="18" t="s">
        <v>28</v>
      </c>
      <c r="C36" s="126"/>
      <c r="D36" s="4"/>
      <c r="E36" s="100"/>
      <c r="F36" s="41"/>
      <c r="G36" s="4"/>
    </row>
    <row r="37" spans="1:7" hidden="1" x14ac:dyDescent="0.3">
      <c r="A37" s="440"/>
      <c r="B37" s="18" t="s">
        <v>26</v>
      </c>
      <c r="C37" s="126"/>
      <c r="D37" s="4"/>
      <c r="E37" s="100"/>
      <c r="F37" s="41"/>
      <c r="G37" s="4"/>
    </row>
    <row r="38" spans="1:7" hidden="1" x14ac:dyDescent="0.3">
      <c r="A38" s="440"/>
      <c r="B38" s="18" t="s">
        <v>27</v>
      </c>
      <c r="C38" s="126"/>
      <c r="D38" s="4"/>
      <c r="E38" s="100"/>
      <c r="F38" s="41"/>
      <c r="G38" s="4"/>
    </row>
    <row r="39" spans="1:7" hidden="1" x14ac:dyDescent="0.3">
      <c r="A39" s="440"/>
      <c r="B39" s="18" t="s">
        <v>29</v>
      </c>
      <c r="C39" s="126"/>
      <c r="D39" s="4"/>
      <c r="E39" s="100"/>
      <c r="F39" s="41"/>
      <c r="G39" s="4"/>
    </row>
    <row r="40" spans="1:7" hidden="1" x14ac:dyDescent="0.3">
      <c r="A40" s="440"/>
      <c r="B40" s="18" t="s">
        <v>30</v>
      </c>
      <c r="C40" s="126"/>
      <c r="D40" s="4"/>
      <c r="E40" s="100"/>
      <c r="F40" s="41"/>
      <c r="G40" s="4"/>
    </row>
    <row r="41" spans="1:7" hidden="1" x14ac:dyDescent="0.3">
      <c r="A41" s="440"/>
      <c r="B41" s="18" t="s">
        <v>31</v>
      </c>
      <c r="C41" s="126"/>
      <c r="D41" s="4"/>
      <c r="E41" s="100"/>
      <c r="F41" s="41"/>
      <c r="G41" s="4"/>
    </row>
    <row r="42" spans="1:7" hidden="1" x14ac:dyDescent="0.3">
      <c r="A42" s="440"/>
      <c r="B42" s="18" t="s">
        <v>32</v>
      </c>
      <c r="C42" s="126"/>
      <c r="D42" s="4"/>
      <c r="E42" s="100"/>
      <c r="F42" s="41"/>
      <c r="G42" s="4"/>
    </row>
    <row r="43" spans="1:7" hidden="1" x14ac:dyDescent="0.3">
      <c r="A43" s="440"/>
      <c r="B43" s="18" t="s">
        <v>33</v>
      </c>
      <c r="C43" s="126"/>
      <c r="D43" s="4"/>
      <c r="E43" s="100"/>
      <c r="F43" s="41"/>
      <c r="G43" s="4"/>
    </row>
    <row r="44" spans="1:7" hidden="1" x14ac:dyDescent="0.3">
      <c r="A44" s="440"/>
      <c r="B44" s="18" t="s">
        <v>34</v>
      </c>
      <c r="C44" s="126"/>
      <c r="D44" s="4"/>
      <c r="E44" s="100"/>
      <c r="F44" s="41"/>
      <c r="G44" s="4"/>
    </row>
    <row r="45" spans="1:7" hidden="1" x14ac:dyDescent="0.3">
      <c r="A45" s="440"/>
      <c r="B45" s="18" t="s">
        <v>35</v>
      </c>
      <c r="C45" s="126"/>
      <c r="D45" s="4"/>
      <c r="E45" s="100"/>
      <c r="F45" s="41"/>
      <c r="G45" s="4"/>
    </row>
    <row r="46" spans="1:7" hidden="1" x14ac:dyDescent="0.3">
      <c r="A46" s="440"/>
      <c r="B46" s="18" t="s">
        <v>36</v>
      </c>
      <c r="C46" s="126"/>
      <c r="D46" s="4"/>
      <c r="E46" s="100"/>
      <c r="F46" s="41"/>
      <c r="G46" s="4"/>
    </row>
    <row r="47" spans="1:7" hidden="1" x14ac:dyDescent="0.3">
      <c r="A47" s="440"/>
      <c r="B47" s="18" t="s">
        <v>37</v>
      </c>
      <c r="C47" s="126"/>
      <c r="D47" s="4"/>
      <c r="E47" s="100"/>
      <c r="F47" s="41"/>
      <c r="G47" s="4"/>
    </row>
    <row r="48" spans="1:7" hidden="1" x14ac:dyDescent="0.3">
      <c r="A48" s="440"/>
      <c r="B48" s="18" t="s">
        <v>38</v>
      </c>
      <c r="C48" s="126"/>
      <c r="D48" s="4"/>
      <c r="E48" s="100"/>
      <c r="F48" s="41"/>
      <c r="G48" s="4"/>
    </row>
    <row r="49" spans="1:7" ht="19.5" hidden="1" thickBot="1" x14ac:dyDescent="0.35">
      <c r="A49" s="441"/>
      <c r="B49" s="113" t="s">
        <v>39</v>
      </c>
      <c r="C49" s="127"/>
      <c r="D49" s="9"/>
      <c r="E49" s="101"/>
      <c r="F49" s="43"/>
      <c r="G49" s="9"/>
    </row>
    <row r="50" spans="1:7" ht="27" hidden="1" thickBot="1" x14ac:dyDescent="0.45">
      <c r="A50" s="27">
        <v>4</v>
      </c>
      <c r="B50" s="118" t="s">
        <v>40</v>
      </c>
      <c r="C50" s="459"/>
      <c r="D50" s="460"/>
      <c r="E50" s="160"/>
      <c r="F50" s="39"/>
      <c r="G50" s="20"/>
    </row>
    <row r="51" spans="1:7" ht="19.5" hidden="1" thickBot="1" x14ac:dyDescent="0.35">
      <c r="A51" s="439"/>
      <c r="B51" s="119" t="s">
        <v>43</v>
      </c>
      <c r="C51" s="387"/>
      <c r="D51" s="409"/>
      <c r="E51" s="161"/>
      <c r="F51" s="44"/>
      <c r="G51" s="21"/>
    </row>
    <row r="52" spans="1:7" hidden="1" x14ac:dyDescent="0.3">
      <c r="A52" s="440"/>
      <c r="B52" s="116" t="s">
        <v>197</v>
      </c>
      <c r="C52" s="129"/>
      <c r="D52" s="10"/>
      <c r="E52" s="103"/>
      <c r="F52" s="40"/>
      <c r="G52" s="10"/>
    </row>
    <row r="53" spans="1:7" hidden="1" x14ac:dyDescent="0.3">
      <c r="A53" s="440"/>
      <c r="B53" s="18" t="s">
        <v>198</v>
      </c>
      <c r="C53" s="126"/>
      <c r="D53" s="4"/>
      <c r="E53" s="100"/>
      <c r="F53" s="41"/>
      <c r="G53" s="4"/>
    </row>
    <row r="54" spans="1:7" hidden="1" x14ac:dyDescent="0.3">
      <c r="A54" s="440"/>
      <c r="B54" s="18" t="s">
        <v>199</v>
      </c>
      <c r="C54" s="126"/>
      <c r="D54" s="4"/>
      <c r="E54" s="100"/>
      <c r="F54" s="41"/>
      <c r="G54" s="4"/>
    </row>
    <row r="55" spans="1:7" hidden="1" x14ac:dyDescent="0.3">
      <c r="A55" s="440"/>
      <c r="B55" s="18" t="s">
        <v>200</v>
      </c>
      <c r="C55" s="126"/>
      <c r="D55" s="4"/>
      <c r="E55" s="100"/>
      <c r="F55" s="41"/>
      <c r="G55" s="4"/>
    </row>
    <row r="56" spans="1:7" hidden="1" x14ac:dyDescent="0.3">
      <c r="A56" s="440"/>
      <c r="B56" s="18" t="s">
        <v>201</v>
      </c>
      <c r="C56" s="126"/>
      <c r="D56" s="4"/>
      <c r="E56" s="100"/>
      <c r="F56" s="41"/>
      <c r="G56" s="4"/>
    </row>
    <row r="57" spans="1:7" hidden="1" x14ac:dyDescent="0.3">
      <c r="A57" s="440"/>
      <c r="B57" s="18" t="s">
        <v>202</v>
      </c>
      <c r="C57" s="126"/>
      <c r="D57" s="4"/>
      <c r="E57" s="100"/>
      <c r="F57" s="41"/>
      <c r="G57" s="4"/>
    </row>
    <row r="58" spans="1:7" hidden="1" x14ac:dyDescent="0.3">
      <c r="A58" s="440"/>
      <c r="B58" s="18" t="s">
        <v>203</v>
      </c>
      <c r="C58" s="126"/>
      <c r="D58" s="4"/>
      <c r="E58" s="100"/>
      <c r="F58" s="41"/>
      <c r="G58" s="4"/>
    </row>
    <row r="59" spans="1:7" hidden="1" x14ac:dyDescent="0.3">
      <c r="A59" s="440"/>
      <c r="B59" s="18" t="s">
        <v>204</v>
      </c>
      <c r="C59" s="126"/>
      <c r="D59" s="4"/>
      <c r="E59" s="100"/>
      <c r="F59" s="41"/>
      <c r="G59" s="4"/>
    </row>
    <row r="60" spans="1:7" hidden="1" x14ac:dyDescent="0.3">
      <c r="A60" s="440"/>
      <c r="B60" s="18" t="s">
        <v>205</v>
      </c>
      <c r="C60" s="126"/>
      <c r="D60" s="4"/>
      <c r="E60" s="100"/>
      <c r="F60" s="41"/>
      <c r="G60" s="4"/>
    </row>
    <row r="61" spans="1:7" hidden="1" x14ac:dyDescent="0.3">
      <c r="A61" s="440"/>
      <c r="B61" s="18" t="s">
        <v>206</v>
      </c>
      <c r="C61" s="126"/>
      <c r="D61" s="4"/>
      <c r="E61" s="100"/>
      <c r="F61" s="41"/>
      <c r="G61" s="4"/>
    </row>
    <row r="62" spans="1:7" hidden="1" x14ac:dyDescent="0.3">
      <c r="A62" s="440"/>
      <c r="B62" s="18" t="s">
        <v>207</v>
      </c>
      <c r="C62" s="126"/>
      <c r="D62" s="4"/>
      <c r="E62" s="100"/>
      <c r="F62" s="41"/>
      <c r="G62" s="4"/>
    </row>
    <row r="63" spans="1:7" hidden="1" x14ac:dyDescent="0.3">
      <c r="A63" s="440"/>
      <c r="B63" s="18" t="s">
        <v>208</v>
      </c>
      <c r="C63" s="126"/>
      <c r="D63" s="4"/>
      <c r="E63" s="100"/>
      <c r="F63" s="41"/>
      <c r="G63" s="4"/>
    </row>
    <row r="64" spans="1:7" hidden="1" x14ac:dyDescent="0.3">
      <c r="A64" s="440"/>
      <c r="B64" s="18" t="s">
        <v>209</v>
      </c>
      <c r="C64" s="126"/>
      <c r="D64" s="4"/>
      <c r="E64" s="100"/>
      <c r="F64" s="41"/>
      <c r="G64" s="4"/>
    </row>
    <row r="65" spans="1:7" hidden="1" x14ac:dyDescent="0.3">
      <c r="A65" s="440"/>
      <c r="B65" s="18" t="s">
        <v>210</v>
      </c>
      <c r="C65" s="126"/>
      <c r="D65" s="4"/>
      <c r="E65" s="100"/>
      <c r="F65" s="41"/>
      <c r="G65" s="4"/>
    </row>
    <row r="66" spans="1:7" hidden="1" x14ac:dyDescent="0.3">
      <c r="A66" s="440"/>
      <c r="B66" s="18" t="s">
        <v>211</v>
      </c>
      <c r="C66" s="126"/>
      <c r="D66" s="4"/>
      <c r="E66" s="100"/>
      <c r="F66" s="41"/>
      <c r="G66" s="4"/>
    </row>
    <row r="67" spans="1:7" hidden="1" x14ac:dyDescent="0.3">
      <c r="A67" s="440"/>
      <c r="B67" s="18" t="s">
        <v>212</v>
      </c>
      <c r="C67" s="126"/>
      <c r="D67" s="4"/>
      <c r="E67" s="100"/>
      <c r="F67" s="41"/>
      <c r="G67" s="4"/>
    </row>
    <row r="68" spans="1:7" hidden="1" x14ac:dyDescent="0.3">
      <c r="A68" s="440"/>
      <c r="B68" s="18" t="s">
        <v>213</v>
      </c>
      <c r="C68" s="126"/>
      <c r="D68" s="4"/>
      <c r="E68" s="100"/>
      <c r="F68" s="41"/>
      <c r="G68" s="4"/>
    </row>
    <row r="69" spans="1:7" hidden="1" x14ac:dyDescent="0.3">
      <c r="A69" s="440"/>
      <c r="B69" s="18" t="s">
        <v>214</v>
      </c>
      <c r="C69" s="126"/>
      <c r="D69" s="4"/>
      <c r="E69" s="100"/>
      <c r="F69" s="41"/>
      <c r="G69" s="4"/>
    </row>
    <row r="70" spans="1:7" ht="19.5" hidden="1" thickBot="1" x14ac:dyDescent="0.35">
      <c r="A70" s="440"/>
      <c r="B70" s="113" t="s">
        <v>214</v>
      </c>
      <c r="C70" s="127"/>
      <c r="D70" s="9"/>
      <c r="E70" s="101"/>
      <c r="F70" s="43"/>
      <c r="G70" s="9"/>
    </row>
    <row r="71" spans="1:7" ht="19.5" hidden="1" thickBot="1" x14ac:dyDescent="0.35">
      <c r="A71" s="440"/>
      <c r="B71" s="119" t="s">
        <v>44</v>
      </c>
      <c r="C71" s="387"/>
      <c r="D71" s="409"/>
      <c r="E71" s="161"/>
      <c r="F71" s="44"/>
      <c r="G71" s="21"/>
    </row>
    <row r="72" spans="1:7" hidden="1" x14ac:dyDescent="0.3">
      <c r="A72" s="440"/>
      <c r="B72" s="116" t="s">
        <v>215</v>
      </c>
      <c r="C72" s="129"/>
      <c r="D72" s="10"/>
      <c r="E72" s="103"/>
      <c r="F72" s="40"/>
      <c r="G72" s="10"/>
    </row>
    <row r="73" spans="1:7" hidden="1" x14ac:dyDescent="0.3">
      <c r="A73" s="440"/>
      <c r="B73" s="18" t="s">
        <v>216</v>
      </c>
      <c r="C73" s="126"/>
      <c r="D73" s="4"/>
      <c r="E73" s="100"/>
      <c r="F73" s="41"/>
      <c r="G73" s="4"/>
    </row>
    <row r="74" spans="1:7" hidden="1" x14ac:dyDescent="0.3">
      <c r="A74" s="440"/>
      <c r="B74" s="18" t="s">
        <v>217</v>
      </c>
      <c r="C74" s="126"/>
      <c r="D74" s="4"/>
      <c r="E74" s="100"/>
      <c r="F74" s="41"/>
      <c r="G74" s="4"/>
    </row>
    <row r="75" spans="1:7" hidden="1" x14ac:dyDescent="0.3">
      <c r="A75" s="440"/>
      <c r="B75" s="18" t="s">
        <v>218</v>
      </c>
      <c r="C75" s="126"/>
      <c r="D75" s="4"/>
      <c r="E75" s="100"/>
      <c r="F75" s="41"/>
      <c r="G75" s="4"/>
    </row>
    <row r="76" spans="1:7" hidden="1" x14ac:dyDescent="0.3">
      <c r="A76" s="440"/>
      <c r="B76" s="18" t="s">
        <v>219</v>
      </c>
      <c r="C76" s="126"/>
      <c r="D76" s="4"/>
      <c r="E76" s="100"/>
      <c r="F76" s="41"/>
      <c r="G76" s="4"/>
    </row>
    <row r="77" spans="1:7" hidden="1" x14ac:dyDescent="0.3">
      <c r="A77" s="440"/>
      <c r="B77" s="18" t="s">
        <v>220</v>
      </c>
      <c r="C77" s="126"/>
      <c r="D77" s="4"/>
      <c r="E77" s="100"/>
      <c r="F77" s="41"/>
      <c r="G77" s="4"/>
    </row>
    <row r="78" spans="1:7" hidden="1" x14ac:dyDescent="0.3">
      <c r="A78" s="440"/>
      <c r="B78" s="18" t="s">
        <v>221</v>
      </c>
      <c r="C78" s="126"/>
      <c r="D78" s="4"/>
      <c r="E78" s="100"/>
      <c r="F78" s="41"/>
      <c r="G78" s="4"/>
    </row>
    <row r="79" spans="1:7" hidden="1" x14ac:dyDescent="0.3">
      <c r="A79" s="440"/>
      <c r="B79" s="18" t="s">
        <v>222</v>
      </c>
      <c r="C79" s="126"/>
      <c r="D79" s="4"/>
      <c r="E79" s="100"/>
      <c r="F79" s="41"/>
      <c r="G79" s="4"/>
    </row>
    <row r="80" spans="1:7" hidden="1" x14ac:dyDescent="0.3">
      <c r="A80" s="440"/>
      <c r="B80" s="18" t="s">
        <v>223</v>
      </c>
      <c r="C80" s="126"/>
      <c r="D80" s="4"/>
      <c r="E80" s="100"/>
      <c r="F80" s="41"/>
      <c r="G80" s="4"/>
    </row>
    <row r="81" spans="1:7" hidden="1" x14ac:dyDescent="0.3">
      <c r="A81" s="440"/>
      <c r="B81" s="18" t="s">
        <v>224</v>
      </c>
      <c r="C81" s="126"/>
      <c r="D81" s="4"/>
      <c r="E81" s="100"/>
      <c r="F81" s="41"/>
      <c r="G81" s="4"/>
    </row>
    <row r="82" spans="1:7" hidden="1" x14ac:dyDescent="0.3">
      <c r="A82" s="440"/>
      <c r="B82" s="18" t="s">
        <v>225</v>
      </c>
      <c r="C82" s="126"/>
      <c r="D82" s="4"/>
      <c r="E82" s="100"/>
      <c r="F82" s="41"/>
      <c r="G82" s="4"/>
    </row>
    <row r="83" spans="1:7" ht="19.5" hidden="1" thickBot="1" x14ac:dyDescent="0.35">
      <c r="A83" s="440"/>
      <c r="B83" s="113" t="s">
        <v>226</v>
      </c>
      <c r="C83" s="127"/>
      <c r="D83" s="9"/>
      <c r="E83" s="101"/>
      <c r="F83" s="43"/>
      <c r="G83" s="9"/>
    </row>
    <row r="84" spans="1:7" ht="19.5" hidden="1" thickBot="1" x14ac:dyDescent="0.35">
      <c r="A84" s="440"/>
      <c r="B84" s="119" t="s">
        <v>45</v>
      </c>
      <c r="C84" s="387"/>
      <c r="D84" s="409"/>
      <c r="E84" s="161"/>
      <c r="F84" s="44"/>
      <c r="G84" s="21"/>
    </row>
    <row r="85" spans="1:7" hidden="1" x14ac:dyDescent="0.3">
      <c r="A85" s="440"/>
      <c r="B85" s="116" t="s">
        <v>227</v>
      </c>
      <c r="C85" s="129"/>
      <c r="D85" s="10"/>
      <c r="E85" s="103"/>
      <c r="F85" s="40"/>
      <c r="G85" s="10"/>
    </row>
    <row r="86" spans="1:7" hidden="1" x14ac:dyDescent="0.3">
      <c r="A86" s="440"/>
      <c r="B86" s="18" t="s">
        <v>228</v>
      </c>
      <c r="C86" s="126"/>
      <c r="D86" s="4"/>
      <c r="E86" s="100"/>
      <c r="F86" s="41"/>
      <c r="G86" s="4"/>
    </row>
    <row r="87" spans="1:7" hidden="1" x14ac:dyDescent="0.3">
      <c r="A87" s="440"/>
      <c r="B87" s="18" t="s">
        <v>229</v>
      </c>
      <c r="C87" s="126"/>
      <c r="D87" s="4"/>
      <c r="E87" s="100"/>
      <c r="F87" s="41"/>
      <c r="G87" s="4"/>
    </row>
    <row r="88" spans="1:7" hidden="1" x14ac:dyDescent="0.3">
      <c r="A88" s="440"/>
      <c r="B88" s="18" t="s">
        <v>230</v>
      </c>
      <c r="C88" s="126"/>
      <c r="D88" s="4"/>
      <c r="E88" s="100"/>
      <c r="F88" s="41"/>
      <c r="G88" s="4"/>
    </row>
    <row r="89" spans="1:7" hidden="1" x14ac:dyDescent="0.3">
      <c r="A89" s="440"/>
      <c r="B89" s="18" t="s">
        <v>231</v>
      </c>
      <c r="C89" s="126"/>
      <c r="D89" s="4"/>
      <c r="E89" s="100"/>
      <c r="F89" s="41"/>
      <c r="G89" s="4"/>
    </row>
    <row r="90" spans="1:7" hidden="1" x14ac:dyDescent="0.3">
      <c r="A90" s="440"/>
      <c r="B90" s="18" t="s">
        <v>232</v>
      </c>
      <c r="C90" s="126"/>
      <c r="D90" s="4"/>
      <c r="E90" s="100"/>
      <c r="F90" s="41"/>
      <c r="G90" s="4"/>
    </row>
    <row r="91" spans="1:7" hidden="1" x14ac:dyDescent="0.3">
      <c r="A91" s="440"/>
      <c r="B91" s="18" t="s">
        <v>233</v>
      </c>
      <c r="C91" s="126"/>
      <c r="D91" s="4"/>
      <c r="E91" s="100"/>
      <c r="F91" s="41"/>
      <c r="G91" s="4"/>
    </row>
    <row r="92" spans="1:7" hidden="1" x14ac:dyDescent="0.3">
      <c r="A92" s="440"/>
      <c r="B92" s="18" t="s">
        <v>234</v>
      </c>
      <c r="C92" s="126"/>
      <c r="D92" s="4"/>
      <c r="E92" s="100"/>
      <c r="F92" s="41"/>
      <c r="G92" s="4"/>
    </row>
    <row r="93" spans="1:7" hidden="1" x14ac:dyDescent="0.3">
      <c r="A93" s="440"/>
      <c r="B93" s="18" t="s">
        <v>235</v>
      </c>
      <c r="C93" s="126"/>
      <c r="D93" s="4"/>
      <c r="E93" s="100"/>
      <c r="F93" s="41"/>
      <c r="G93" s="4"/>
    </row>
    <row r="94" spans="1:7" hidden="1" x14ac:dyDescent="0.3">
      <c r="A94" s="440"/>
      <c r="B94" s="18" t="s">
        <v>236</v>
      </c>
      <c r="C94" s="126"/>
      <c r="D94" s="4"/>
      <c r="E94" s="100"/>
      <c r="F94" s="41"/>
      <c r="G94" s="4"/>
    </row>
    <row r="95" spans="1:7" hidden="1" x14ac:dyDescent="0.3">
      <c r="A95" s="440"/>
      <c r="B95" s="18" t="s">
        <v>237</v>
      </c>
      <c r="C95" s="126"/>
      <c r="D95" s="4"/>
      <c r="E95" s="100"/>
      <c r="F95" s="41"/>
      <c r="G95" s="4"/>
    </row>
    <row r="96" spans="1:7" hidden="1" x14ac:dyDescent="0.3">
      <c r="A96" s="440"/>
      <c r="B96" s="18" t="s">
        <v>238</v>
      </c>
      <c r="C96" s="126"/>
      <c r="D96" s="4"/>
      <c r="E96" s="100"/>
      <c r="F96" s="41"/>
      <c r="G96" s="4"/>
    </row>
    <row r="97" spans="1:7" hidden="1" x14ac:dyDescent="0.3">
      <c r="A97" s="440"/>
      <c r="B97" s="18" t="s">
        <v>239</v>
      </c>
      <c r="C97" s="126"/>
      <c r="D97" s="4"/>
      <c r="E97" s="100"/>
      <c r="F97" s="41"/>
      <c r="G97" s="4"/>
    </row>
    <row r="98" spans="1:7" hidden="1" x14ac:dyDescent="0.3">
      <c r="A98" s="440"/>
      <c r="B98" s="18" t="s">
        <v>240</v>
      </c>
      <c r="C98" s="126"/>
      <c r="D98" s="4"/>
      <c r="E98" s="100"/>
      <c r="F98" s="41"/>
      <c r="G98" s="4"/>
    </row>
    <row r="99" spans="1:7" ht="19.5" hidden="1" thickBot="1" x14ac:dyDescent="0.35">
      <c r="A99" s="440"/>
      <c r="B99" s="113" t="s">
        <v>241</v>
      </c>
      <c r="C99" s="127"/>
      <c r="D99" s="9"/>
      <c r="E99" s="101"/>
      <c r="F99" s="43"/>
      <c r="G99" s="9"/>
    </row>
    <row r="100" spans="1:7" ht="19.5" hidden="1" thickBot="1" x14ac:dyDescent="0.35">
      <c r="A100" s="440"/>
      <c r="B100" s="119" t="s">
        <v>46</v>
      </c>
      <c r="C100" s="387"/>
      <c r="D100" s="409"/>
      <c r="E100" s="161"/>
      <c r="F100" s="44"/>
      <c r="G100" s="21"/>
    </row>
    <row r="101" spans="1:7" hidden="1" x14ac:dyDescent="0.3">
      <c r="A101" s="440"/>
      <c r="B101" s="116" t="s">
        <v>242</v>
      </c>
      <c r="C101" s="129"/>
      <c r="D101" s="10"/>
      <c r="E101" s="103"/>
      <c r="F101" s="40"/>
      <c r="G101" s="10"/>
    </row>
    <row r="102" spans="1:7" hidden="1" x14ac:dyDescent="0.3">
      <c r="A102" s="440"/>
      <c r="B102" s="18" t="s">
        <v>243</v>
      </c>
      <c r="C102" s="126"/>
      <c r="D102" s="4"/>
      <c r="E102" s="100"/>
      <c r="F102" s="41"/>
      <c r="G102" s="4"/>
    </row>
    <row r="103" spans="1:7" hidden="1" x14ac:dyDescent="0.3">
      <c r="A103" s="440"/>
      <c r="B103" s="18" t="s">
        <v>244</v>
      </c>
      <c r="C103" s="126"/>
      <c r="D103" s="4"/>
      <c r="E103" s="100"/>
      <c r="F103" s="41"/>
      <c r="G103" s="4"/>
    </row>
    <row r="104" spans="1:7" hidden="1" x14ac:dyDescent="0.3">
      <c r="A104" s="440"/>
      <c r="B104" s="18" t="s">
        <v>245</v>
      </c>
      <c r="C104" s="126"/>
      <c r="D104" s="4"/>
      <c r="E104" s="100"/>
      <c r="F104" s="41"/>
      <c r="G104" s="4"/>
    </row>
    <row r="105" spans="1:7" hidden="1" x14ac:dyDescent="0.3">
      <c r="A105" s="440"/>
      <c r="B105" s="18" t="s">
        <v>246</v>
      </c>
      <c r="C105" s="126"/>
      <c r="D105" s="4"/>
      <c r="E105" s="100"/>
      <c r="F105" s="41"/>
      <c r="G105" s="4"/>
    </row>
    <row r="106" spans="1:7" hidden="1" x14ac:dyDescent="0.3">
      <c r="A106" s="440"/>
      <c r="B106" s="18" t="s">
        <v>249</v>
      </c>
      <c r="C106" s="126"/>
      <c r="D106" s="4"/>
      <c r="E106" s="100"/>
      <c r="F106" s="41"/>
      <c r="G106" s="4"/>
    </row>
    <row r="107" spans="1:7" hidden="1" x14ac:dyDescent="0.3">
      <c r="A107" s="440"/>
      <c r="B107" s="18" t="s">
        <v>250</v>
      </c>
      <c r="C107" s="126"/>
      <c r="D107" s="4"/>
      <c r="E107" s="100"/>
      <c r="F107" s="41"/>
      <c r="G107" s="4"/>
    </row>
    <row r="108" spans="1:7" hidden="1" x14ac:dyDescent="0.3">
      <c r="A108" s="440"/>
      <c r="B108" s="18" t="s">
        <v>251</v>
      </c>
      <c r="C108" s="126"/>
      <c r="D108" s="4"/>
      <c r="E108" s="100"/>
      <c r="F108" s="41"/>
      <c r="G108" s="4"/>
    </row>
    <row r="109" spans="1:7" hidden="1" x14ac:dyDescent="0.3">
      <c r="A109" s="440"/>
      <c r="B109" s="18" t="s">
        <v>252</v>
      </c>
      <c r="C109" s="126"/>
      <c r="D109" s="4"/>
      <c r="E109" s="100"/>
      <c r="F109" s="41"/>
      <c r="G109" s="4"/>
    </row>
    <row r="110" spans="1:7" hidden="1" x14ac:dyDescent="0.3">
      <c r="A110" s="440"/>
      <c r="B110" s="18" t="s">
        <v>253</v>
      </c>
      <c r="C110" s="126"/>
      <c r="D110" s="4"/>
      <c r="E110" s="100"/>
      <c r="F110" s="41"/>
      <c r="G110" s="4"/>
    </row>
    <row r="111" spans="1:7" hidden="1" x14ac:dyDescent="0.3">
      <c r="A111" s="440"/>
      <c r="B111" s="18" t="s">
        <v>254</v>
      </c>
      <c r="C111" s="126"/>
      <c r="D111" s="4"/>
      <c r="E111" s="100"/>
      <c r="F111" s="41"/>
      <c r="G111" s="4"/>
    </row>
    <row r="112" spans="1:7" hidden="1" x14ac:dyDescent="0.3">
      <c r="A112" s="440"/>
      <c r="B112" s="18" t="s">
        <v>255</v>
      </c>
      <c r="C112" s="126"/>
      <c r="D112" s="4"/>
      <c r="E112" s="100"/>
      <c r="F112" s="41"/>
      <c r="G112" s="4"/>
    </row>
    <row r="113" spans="1:7" hidden="1" x14ac:dyDescent="0.3">
      <c r="A113" s="440"/>
      <c r="B113" s="18" t="s">
        <v>256</v>
      </c>
      <c r="C113" s="126"/>
      <c r="D113" s="4"/>
      <c r="E113" s="100"/>
      <c r="F113" s="41"/>
      <c r="G113" s="4"/>
    </row>
    <row r="114" spans="1:7" hidden="1" x14ac:dyDescent="0.3">
      <c r="A114" s="440"/>
      <c r="B114" s="18" t="s">
        <v>257</v>
      </c>
      <c r="C114" s="126"/>
      <c r="D114" s="4"/>
      <c r="E114" s="100"/>
      <c r="F114" s="41"/>
      <c r="G114" s="4"/>
    </row>
    <row r="115" spans="1:7" ht="19.5" hidden="1" thickBot="1" x14ac:dyDescent="0.35">
      <c r="A115" s="441"/>
      <c r="B115" s="113" t="s">
        <v>258</v>
      </c>
      <c r="C115" s="127"/>
      <c r="D115" s="9"/>
      <c r="E115" s="101"/>
      <c r="F115" s="43"/>
      <c r="G115" s="9"/>
    </row>
    <row r="116" spans="1:7" ht="27" hidden="1" thickBot="1" x14ac:dyDescent="0.45">
      <c r="A116" s="26">
        <v>5</v>
      </c>
      <c r="B116" s="120" t="s">
        <v>48</v>
      </c>
      <c r="C116" s="459"/>
      <c r="D116" s="460"/>
      <c r="E116" s="160"/>
      <c r="F116" s="39"/>
      <c r="G116" s="20"/>
    </row>
    <row r="117" spans="1:7" ht="19.5" hidden="1" thickBot="1" x14ac:dyDescent="0.35">
      <c r="A117" s="406"/>
      <c r="B117" s="119" t="s">
        <v>49</v>
      </c>
      <c r="C117" s="387"/>
      <c r="D117" s="409"/>
      <c r="E117" s="161"/>
      <c r="F117" s="44"/>
      <c r="G117" s="21"/>
    </row>
    <row r="118" spans="1:7" hidden="1" x14ac:dyDescent="0.3">
      <c r="A118" s="407"/>
      <c r="B118" s="112" t="s">
        <v>50</v>
      </c>
      <c r="C118" s="125"/>
      <c r="D118" s="14"/>
      <c r="E118" s="99"/>
      <c r="F118" s="37"/>
      <c r="G118" s="14"/>
    </row>
    <row r="119" spans="1:7" hidden="1" x14ac:dyDescent="0.3">
      <c r="A119" s="407"/>
      <c r="B119" s="18" t="s">
        <v>51</v>
      </c>
      <c r="C119" s="126"/>
      <c r="D119" s="4"/>
      <c r="E119" s="100"/>
      <c r="F119" s="41"/>
      <c r="G119" s="4"/>
    </row>
    <row r="120" spans="1:7" hidden="1" x14ac:dyDescent="0.3">
      <c r="A120" s="407"/>
      <c r="B120" s="18" t="s">
        <v>52</v>
      </c>
      <c r="C120" s="126"/>
      <c r="D120" s="4"/>
      <c r="E120" s="100"/>
      <c r="F120" s="41"/>
      <c r="G120" s="4"/>
    </row>
    <row r="121" spans="1:7" hidden="1" x14ac:dyDescent="0.3">
      <c r="A121" s="407"/>
      <c r="B121" s="18" t="s">
        <v>53</v>
      </c>
      <c r="C121" s="126"/>
      <c r="D121" s="4"/>
      <c r="E121" s="100"/>
      <c r="F121" s="41"/>
      <c r="G121" s="4"/>
    </row>
    <row r="122" spans="1:7" hidden="1" x14ac:dyDescent="0.3">
      <c r="A122" s="407"/>
      <c r="B122" s="18" t="s">
        <v>54</v>
      </c>
      <c r="C122" s="126"/>
      <c r="D122" s="4"/>
      <c r="E122" s="100"/>
      <c r="F122" s="41"/>
      <c r="G122" s="4"/>
    </row>
    <row r="123" spans="1:7" hidden="1" x14ac:dyDescent="0.3">
      <c r="A123" s="407"/>
      <c r="B123" s="18" t="s">
        <v>55</v>
      </c>
      <c r="C123" s="126"/>
      <c r="D123" s="4"/>
      <c r="E123" s="100"/>
      <c r="F123" s="41"/>
      <c r="G123" s="4"/>
    </row>
    <row r="124" spans="1:7" ht="19.5" hidden="1" thickBot="1" x14ac:dyDescent="0.35">
      <c r="A124" s="407"/>
      <c r="B124" s="113" t="s">
        <v>56</v>
      </c>
      <c r="C124" s="127"/>
      <c r="D124" s="9"/>
      <c r="E124" s="101"/>
      <c r="F124" s="43"/>
      <c r="G124" s="9"/>
    </row>
    <row r="125" spans="1:7" ht="19.5" hidden="1" thickBot="1" x14ac:dyDescent="0.35">
      <c r="A125" s="407"/>
      <c r="B125" s="121" t="s">
        <v>57</v>
      </c>
      <c r="C125" s="387"/>
      <c r="D125" s="409"/>
      <c r="E125" s="161"/>
      <c r="F125" s="44"/>
      <c r="G125" s="21"/>
    </row>
    <row r="126" spans="1:7" hidden="1" x14ac:dyDescent="0.3">
      <c r="A126" s="407"/>
      <c r="B126" s="112" t="s">
        <v>247</v>
      </c>
      <c r="C126" s="125"/>
      <c r="D126" s="14"/>
      <c r="E126" s="99"/>
      <c r="F126" s="37"/>
      <c r="G126" s="14"/>
    </row>
    <row r="127" spans="1:7" ht="19.5" hidden="1" thickBot="1" x14ac:dyDescent="0.35">
      <c r="A127" s="407"/>
      <c r="B127" s="113" t="s">
        <v>248</v>
      </c>
      <c r="C127" s="127"/>
      <c r="D127" s="9"/>
      <c r="E127" s="101"/>
      <c r="F127" s="43"/>
      <c r="G127" s="9"/>
    </row>
    <row r="128" spans="1:7" ht="19.5" hidden="1" thickBot="1" x14ac:dyDescent="0.35">
      <c r="A128" s="407"/>
      <c r="B128" s="122" t="s">
        <v>58</v>
      </c>
      <c r="C128" s="130"/>
      <c r="D128" s="16"/>
      <c r="E128" s="162"/>
      <c r="F128" s="42"/>
      <c r="G128" s="16"/>
    </row>
    <row r="129" spans="1:7" ht="19.5" hidden="1" thickBot="1" x14ac:dyDescent="0.35">
      <c r="A129" s="407"/>
      <c r="B129" s="121" t="s">
        <v>59</v>
      </c>
      <c r="C129" s="387"/>
      <c r="D129" s="409"/>
      <c r="E129" s="161"/>
      <c r="F129" s="44"/>
      <c r="G129" s="21"/>
    </row>
    <row r="130" spans="1:7" hidden="1" x14ac:dyDescent="0.3">
      <c r="A130" s="407"/>
      <c r="B130" s="112" t="s">
        <v>259</v>
      </c>
      <c r="C130" s="125"/>
      <c r="D130" s="14"/>
      <c r="E130" s="99"/>
      <c r="F130" s="37"/>
      <c r="G130" s="14"/>
    </row>
    <row r="131" spans="1:7" hidden="1" x14ac:dyDescent="0.3">
      <c r="A131" s="407"/>
      <c r="B131" s="18" t="s">
        <v>260</v>
      </c>
      <c r="C131" s="126"/>
      <c r="D131" s="4"/>
      <c r="E131" s="100"/>
      <c r="F131" s="41"/>
      <c r="G131" s="4"/>
    </row>
    <row r="132" spans="1:7" hidden="1" x14ac:dyDescent="0.3">
      <c r="A132" s="407"/>
      <c r="B132" s="18" t="s">
        <v>261</v>
      </c>
      <c r="C132" s="126"/>
      <c r="D132" s="4"/>
      <c r="E132" s="100"/>
      <c r="F132" s="41"/>
      <c r="G132" s="4"/>
    </row>
    <row r="133" spans="1:7" hidden="1" x14ac:dyDescent="0.3">
      <c r="A133" s="407"/>
      <c r="B133" s="18" t="s">
        <v>262</v>
      </c>
      <c r="C133" s="126"/>
      <c r="D133" s="4"/>
      <c r="E133" s="100"/>
      <c r="F133" s="41"/>
      <c r="G133" s="4"/>
    </row>
    <row r="134" spans="1:7" ht="19.5" hidden="1" thickBot="1" x14ac:dyDescent="0.35">
      <c r="A134" s="407"/>
      <c r="B134" s="117" t="s">
        <v>248</v>
      </c>
      <c r="C134" s="131"/>
      <c r="D134" s="15"/>
      <c r="E134" s="104"/>
      <c r="F134" s="38"/>
      <c r="G134" s="15"/>
    </row>
    <row r="135" spans="1:7" ht="19.5" hidden="1" thickBot="1" x14ac:dyDescent="0.35">
      <c r="A135" s="407"/>
      <c r="B135" s="121" t="s">
        <v>60</v>
      </c>
      <c r="C135" s="387"/>
      <c r="D135" s="409"/>
      <c r="E135" s="161"/>
      <c r="F135" s="44"/>
      <c r="G135" s="21"/>
    </row>
    <row r="136" spans="1:7" hidden="1" x14ac:dyDescent="0.3">
      <c r="A136" s="407"/>
      <c r="B136" s="112" t="s">
        <v>263</v>
      </c>
      <c r="C136" s="125"/>
      <c r="D136" s="14"/>
      <c r="E136" s="99"/>
      <c r="F136" s="37"/>
      <c r="G136" s="14"/>
    </row>
    <row r="137" spans="1:7" hidden="1" x14ac:dyDescent="0.3">
      <c r="A137" s="407"/>
      <c r="B137" s="18" t="s">
        <v>263</v>
      </c>
      <c r="C137" s="126"/>
      <c r="D137" s="4"/>
      <c r="E137" s="100"/>
      <c r="F137" s="41"/>
      <c r="G137" s="4"/>
    </row>
    <row r="138" spans="1:7" hidden="1" x14ac:dyDescent="0.3">
      <c r="A138" s="407"/>
      <c r="B138" s="18" t="s">
        <v>263</v>
      </c>
      <c r="C138" s="126"/>
      <c r="D138" s="4"/>
      <c r="E138" s="100"/>
      <c r="F138" s="41"/>
      <c r="G138" s="4"/>
    </row>
    <row r="139" spans="1:7" hidden="1" x14ac:dyDescent="0.3">
      <c r="A139" s="407"/>
      <c r="B139" s="18" t="s">
        <v>263</v>
      </c>
      <c r="C139" s="126"/>
      <c r="D139" s="4"/>
      <c r="E139" s="100"/>
      <c r="F139" s="41"/>
      <c r="G139" s="4"/>
    </row>
    <row r="140" spans="1:7" hidden="1" x14ac:dyDescent="0.3">
      <c r="A140" s="407"/>
      <c r="B140" s="18" t="s">
        <v>263</v>
      </c>
      <c r="C140" s="126"/>
      <c r="D140" s="4"/>
      <c r="E140" s="100"/>
      <c r="F140" s="41"/>
      <c r="G140" s="4"/>
    </row>
    <row r="141" spans="1:7" ht="19.5" hidden="1" thickBot="1" x14ac:dyDescent="0.35">
      <c r="A141" s="407"/>
      <c r="B141" s="117" t="s">
        <v>263</v>
      </c>
      <c r="C141" s="131"/>
      <c r="D141" s="15"/>
      <c r="E141" s="104"/>
      <c r="F141" s="38"/>
      <c r="G141" s="15"/>
    </row>
    <row r="142" spans="1:7" ht="19.5" hidden="1" thickBot="1" x14ac:dyDescent="0.35">
      <c r="A142" s="407"/>
      <c r="B142" s="121" t="s">
        <v>61</v>
      </c>
      <c r="C142" s="387"/>
      <c r="D142" s="409"/>
      <c r="E142" s="161"/>
      <c r="F142" s="44"/>
      <c r="G142" s="21"/>
    </row>
    <row r="143" spans="1:7" hidden="1" x14ac:dyDescent="0.3">
      <c r="A143" s="407"/>
      <c r="B143" s="112" t="s">
        <v>264</v>
      </c>
      <c r="C143" s="125"/>
      <c r="D143" s="14"/>
      <c r="E143" s="99"/>
      <c r="F143" s="37"/>
      <c r="G143" s="14"/>
    </row>
    <row r="144" spans="1:7" hidden="1" x14ac:dyDescent="0.3">
      <c r="A144" s="407"/>
      <c r="B144" s="18" t="s">
        <v>265</v>
      </c>
      <c r="C144" s="126"/>
      <c r="D144" s="4"/>
      <c r="E144" s="100"/>
      <c r="F144" s="41"/>
      <c r="G144" s="4"/>
    </row>
    <row r="145" spans="1:7" ht="19.5" hidden="1" thickBot="1" x14ac:dyDescent="0.35">
      <c r="A145" s="407"/>
      <c r="B145" s="113" t="s">
        <v>266</v>
      </c>
      <c r="C145" s="127"/>
      <c r="D145" s="9"/>
      <c r="E145" s="101"/>
      <c r="F145" s="43"/>
      <c r="G145" s="9"/>
    </row>
    <row r="146" spans="1:7" hidden="1" x14ac:dyDescent="0.3">
      <c r="A146" s="407"/>
      <c r="B146" s="112" t="s">
        <v>62</v>
      </c>
      <c r="C146" s="125"/>
      <c r="D146" s="14"/>
      <c r="E146" s="99"/>
      <c r="F146" s="37"/>
      <c r="G146" s="14"/>
    </row>
    <row r="147" spans="1:7" ht="19.5" hidden="1" thickBot="1" x14ac:dyDescent="0.35">
      <c r="A147" s="407"/>
      <c r="B147" s="113" t="s">
        <v>63</v>
      </c>
      <c r="C147" s="127"/>
      <c r="D147" s="9"/>
      <c r="E147" s="101"/>
      <c r="F147" s="43"/>
      <c r="G147" s="9"/>
    </row>
    <row r="148" spans="1:7" ht="19.5" hidden="1" thickBot="1" x14ac:dyDescent="0.35">
      <c r="A148" s="407"/>
      <c r="B148" s="123" t="s">
        <v>64</v>
      </c>
      <c r="C148" s="387"/>
      <c r="D148" s="409"/>
      <c r="E148" s="163"/>
      <c r="F148" s="45"/>
      <c r="G148" s="25"/>
    </row>
    <row r="149" spans="1:7" ht="19.5" hidden="1" thickBot="1" x14ac:dyDescent="0.35">
      <c r="A149" s="407"/>
      <c r="B149" s="121" t="s">
        <v>65</v>
      </c>
      <c r="C149" s="387"/>
      <c r="D149" s="409"/>
      <c r="E149" s="161"/>
      <c r="F149" s="44"/>
      <c r="G149" s="21"/>
    </row>
    <row r="150" spans="1:7" hidden="1" x14ac:dyDescent="0.3">
      <c r="A150" s="407"/>
      <c r="B150" s="112" t="s">
        <v>267</v>
      </c>
      <c r="C150" s="125"/>
      <c r="D150" s="14"/>
      <c r="E150" s="99"/>
      <c r="F150" s="37"/>
      <c r="G150" s="14"/>
    </row>
    <row r="151" spans="1:7" hidden="1" x14ac:dyDescent="0.3">
      <c r="A151" s="407"/>
      <c r="B151" s="18" t="s">
        <v>268</v>
      </c>
      <c r="C151" s="126"/>
      <c r="D151" s="4"/>
      <c r="E151" s="100"/>
      <c r="F151" s="41"/>
      <c r="G151" s="4"/>
    </row>
    <row r="152" spans="1:7" hidden="1" x14ac:dyDescent="0.3">
      <c r="A152" s="407"/>
      <c r="B152" s="18" t="s">
        <v>269</v>
      </c>
      <c r="C152" s="126"/>
      <c r="D152" s="4"/>
      <c r="E152" s="100"/>
      <c r="F152" s="41"/>
      <c r="G152" s="4"/>
    </row>
    <row r="153" spans="1:7" ht="19.5" hidden="1" thickBot="1" x14ac:dyDescent="0.35">
      <c r="A153" s="407"/>
      <c r="B153" s="117" t="s">
        <v>270</v>
      </c>
      <c r="C153" s="131"/>
      <c r="D153" s="15"/>
      <c r="E153" s="104"/>
      <c r="F153" s="38"/>
      <c r="G153" s="15"/>
    </row>
    <row r="154" spans="1:7" ht="19.5" hidden="1" thickBot="1" x14ac:dyDescent="0.35">
      <c r="A154" s="407"/>
      <c r="B154" s="121" t="s">
        <v>66</v>
      </c>
      <c r="C154" s="387"/>
      <c r="D154" s="409"/>
      <c r="E154" s="161"/>
      <c r="F154" s="44"/>
      <c r="G154" s="21"/>
    </row>
    <row r="155" spans="1:7" hidden="1" x14ac:dyDescent="0.3">
      <c r="A155" s="407"/>
      <c r="B155" s="112" t="s">
        <v>271</v>
      </c>
      <c r="C155" s="125"/>
      <c r="D155" s="14"/>
      <c r="E155" s="99"/>
      <c r="F155" s="37"/>
      <c r="G155" s="14"/>
    </row>
    <row r="156" spans="1:7" hidden="1" x14ac:dyDescent="0.3">
      <c r="A156" s="407"/>
      <c r="B156" s="18" t="s">
        <v>272</v>
      </c>
      <c r="C156" s="126"/>
      <c r="D156" s="4"/>
      <c r="E156" s="100"/>
      <c r="F156" s="41"/>
      <c r="G156" s="4"/>
    </row>
    <row r="157" spans="1:7" hidden="1" x14ac:dyDescent="0.3">
      <c r="A157" s="407"/>
      <c r="B157" s="18" t="s">
        <v>273</v>
      </c>
      <c r="C157" s="126"/>
      <c r="D157" s="4"/>
      <c r="E157" s="100"/>
      <c r="F157" s="41"/>
      <c r="G157" s="4"/>
    </row>
    <row r="158" spans="1:7" ht="19.5" hidden="1" thickBot="1" x14ac:dyDescent="0.35">
      <c r="A158" s="407"/>
      <c r="B158" s="113" t="s">
        <v>274</v>
      </c>
      <c r="C158" s="127"/>
      <c r="D158" s="9"/>
      <c r="E158" s="101"/>
      <c r="F158" s="43"/>
      <c r="G158" s="9"/>
    </row>
    <row r="159" spans="1:7" ht="19.5" hidden="1" thickBot="1" x14ac:dyDescent="0.35">
      <c r="A159" s="407"/>
      <c r="B159" s="121" t="s">
        <v>67</v>
      </c>
      <c r="C159" s="387"/>
      <c r="D159" s="409"/>
      <c r="E159" s="161"/>
      <c r="F159" s="44"/>
      <c r="G159" s="21"/>
    </row>
    <row r="160" spans="1:7" hidden="1" x14ac:dyDescent="0.3">
      <c r="A160" s="407"/>
      <c r="B160" s="112" t="s">
        <v>275</v>
      </c>
      <c r="C160" s="125"/>
      <c r="D160" s="14"/>
      <c r="E160" s="99"/>
      <c r="F160" s="37"/>
      <c r="G160" s="14"/>
    </row>
    <row r="161" spans="1:7" hidden="1" x14ac:dyDescent="0.3">
      <c r="A161" s="407"/>
      <c r="B161" s="18" t="s">
        <v>276</v>
      </c>
      <c r="C161" s="126"/>
      <c r="D161" s="4"/>
      <c r="E161" s="100"/>
      <c r="F161" s="41"/>
      <c r="G161" s="4"/>
    </row>
    <row r="162" spans="1:7" hidden="1" x14ac:dyDescent="0.3">
      <c r="A162" s="407"/>
      <c r="B162" s="18" t="s">
        <v>277</v>
      </c>
      <c r="C162" s="126"/>
      <c r="D162" s="4"/>
      <c r="E162" s="100"/>
      <c r="F162" s="41"/>
      <c r="G162" s="4"/>
    </row>
    <row r="163" spans="1:7" hidden="1" x14ac:dyDescent="0.3">
      <c r="A163" s="407"/>
      <c r="B163" s="18" t="s">
        <v>278</v>
      </c>
      <c r="C163" s="126"/>
      <c r="D163" s="4"/>
      <c r="E163" s="100"/>
      <c r="F163" s="41"/>
      <c r="G163" s="4"/>
    </row>
    <row r="164" spans="1:7" hidden="1" x14ac:dyDescent="0.3">
      <c r="A164" s="407"/>
      <c r="B164" s="18" t="s">
        <v>279</v>
      </c>
      <c r="C164" s="126"/>
      <c r="D164" s="4"/>
      <c r="E164" s="100"/>
      <c r="F164" s="41"/>
      <c r="G164" s="4"/>
    </row>
    <row r="165" spans="1:7" hidden="1" x14ac:dyDescent="0.3">
      <c r="A165" s="407"/>
      <c r="B165" s="18" t="s">
        <v>280</v>
      </c>
      <c r="C165" s="126"/>
      <c r="D165" s="4"/>
      <c r="E165" s="100"/>
      <c r="F165" s="41"/>
      <c r="G165" s="4"/>
    </row>
    <row r="166" spans="1:7" ht="19.5" hidden="1" thickBot="1" x14ac:dyDescent="0.35">
      <c r="A166" s="407"/>
      <c r="B166" s="117" t="s">
        <v>281</v>
      </c>
      <c r="C166" s="131"/>
      <c r="D166" s="15"/>
      <c r="E166" s="104"/>
      <c r="F166" s="38"/>
      <c r="G166" s="15"/>
    </row>
    <row r="167" spans="1:7" ht="19.5" hidden="1" thickBot="1" x14ac:dyDescent="0.35">
      <c r="A167" s="407"/>
      <c r="B167" s="121" t="s">
        <v>68</v>
      </c>
      <c r="C167" s="387"/>
      <c r="D167" s="409"/>
      <c r="E167" s="161"/>
      <c r="F167" s="44"/>
      <c r="G167" s="21"/>
    </row>
    <row r="168" spans="1:7" hidden="1" x14ac:dyDescent="0.3">
      <c r="A168" s="407"/>
      <c r="B168" s="112" t="s">
        <v>282</v>
      </c>
      <c r="C168" s="125"/>
      <c r="D168" s="14"/>
      <c r="E168" s="99"/>
      <c r="F168" s="37"/>
      <c r="G168" s="14"/>
    </row>
    <row r="169" spans="1:7" hidden="1" x14ac:dyDescent="0.3">
      <c r="A169" s="407"/>
      <c r="B169" s="18" t="s">
        <v>283</v>
      </c>
      <c r="C169" s="126"/>
      <c r="D169" s="4"/>
      <c r="E169" s="100"/>
      <c r="F169" s="41"/>
      <c r="G169" s="4"/>
    </row>
    <row r="170" spans="1:7" ht="19.5" hidden="1" thickBot="1" x14ac:dyDescent="0.35">
      <c r="A170" s="407"/>
      <c r="B170" s="117" t="s">
        <v>284</v>
      </c>
      <c r="C170" s="131"/>
      <c r="D170" s="15"/>
      <c r="E170" s="104"/>
      <c r="F170" s="38"/>
      <c r="G170" s="15"/>
    </row>
    <row r="171" spans="1:7" ht="19.5" hidden="1" thickBot="1" x14ac:dyDescent="0.35">
      <c r="A171" s="407"/>
      <c r="B171" s="121" t="s">
        <v>69</v>
      </c>
      <c r="C171" s="387"/>
      <c r="D171" s="409"/>
      <c r="E171" s="161"/>
      <c r="F171" s="44"/>
      <c r="G171" s="21"/>
    </row>
    <row r="172" spans="1:7" hidden="1" x14ac:dyDescent="0.3">
      <c r="A172" s="407"/>
      <c r="B172" s="112" t="s">
        <v>285</v>
      </c>
      <c r="C172" s="125"/>
      <c r="D172" s="14"/>
      <c r="E172" s="99"/>
      <c r="F172" s="37"/>
      <c r="G172" s="14"/>
    </row>
    <row r="173" spans="1:7" hidden="1" x14ac:dyDescent="0.3">
      <c r="A173" s="407"/>
      <c r="B173" s="18" t="s">
        <v>286</v>
      </c>
      <c r="C173" s="126"/>
      <c r="D173" s="4"/>
      <c r="E173" s="100"/>
      <c r="F173" s="41"/>
      <c r="G173" s="4"/>
    </row>
    <row r="174" spans="1:7" ht="19.5" hidden="1" thickBot="1" x14ac:dyDescent="0.35">
      <c r="A174" s="407"/>
      <c r="B174" s="117" t="s">
        <v>287</v>
      </c>
      <c r="C174" s="131"/>
      <c r="D174" s="15"/>
      <c r="E174" s="104"/>
      <c r="F174" s="38"/>
      <c r="G174" s="15"/>
    </row>
    <row r="175" spans="1:7" ht="19.5" hidden="1" thickBot="1" x14ac:dyDescent="0.35">
      <c r="A175" s="407"/>
      <c r="B175" s="121" t="s">
        <v>70</v>
      </c>
      <c r="C175" s="387"/>
      <c r="D175" s="409"/>
      <c r="E175" s="161"/>
      <c r="F175" s="44"/>
      <c r="G175" s="21"/>
    </row>
    <row r="176" spans="1:7" hidden="1" x14ac:dyDescent="0.3">
      <c r="A176" s="407"/>
      <c r="B176" s="112" t="s">
        <v>288</v>
      </c>
      <c r="C176" s="125"/>
      <c r="D176" s="14"/>
      <c r="E176" s="99"/>
      <c r="F176" s="37"/>
      <c r="G176" s="14"/>
    </row>
    <row r="177" spans="1:7" ht="19.5" hidden="1" thickBot="1" x14ac:dyDescent="0.35">
      <c r="A177" s="407"/>
      <c r="B177" s="113" t="s">
        <v>289</v>
      </c>
      <c r="C177" s="127"/>
      <c r="D177" s="9"/>
      <c r="E177" s="101"/>
      <c r="F177" s="43"/>
      <c r="G177" s="9"/>
    </row>
    <row r="178" spans="1:7" ht="19.5" hidden="1" thickBot="1" x14ac:dyDescent="0.35">
      <c r="A178" s="407"/>
      <c r="B178" s="121" t="s">
        <v>71</v>
      </c>
      <c r="C178" s="387"/>
      <c r="D178" s="409"/>
      <c r="E178" s="161"/>
      <c r="F178" s="44"/>
      <c r="G178" s="21"/>
    </row>
    <row r="179" spans="1:7" hidden="1" x14ac:dyDescent="0.3">
      <c r="A179" s="407"/>
      <c r="B179" s="112" t="s">
        <v>290</v>
      </c>
      <c r="C179" s="125"/>
      <c r="D179" s="14"/>
      <c r="E179" s="99"/>
      <c r="F179" s="37"/>
      <c r="G179" s="14"/>
    </row>
    <row r="180" spans="1:7" hidden="1" x14ac:dyDescent="0.3">
      <c r="A180" s="407"/>
      <c r="B180" s="18" t="s">
        <v>291</v>
      </c>
      <c r="C180" s="126"/>
      <c r="D180" s="4"/>
      <c r="E180" s="100"/>
      <c r="F180" s="41"/>
      <c r="G180" s="4"/>
    </row>
    <row r="181" spans="1:7" hidden="1" x14ac:dyDescent="0.3">
      <c r="A181" s="407"/>
      <c r="B181" s="18" t="s">
        <v>292</v>
      </c>
      <c r="C181" s="126"/>
      <c r="D181" s="4"/>
      <c r="E181" s="100"/>
      <c r="F181" s="41"/>
      <c r="G181" s="4"/>
    </row>
    <row r="182" spans="1:7" hidden="1" x14ac:dyDescent="0.3">
      <c r="A182" s="407"/>
      <c r="B182" s="18" t="s">
        <v>293</v>
      </c>
      <c r="C182" s="126"/>
      <c r="D182" s="4"/>
      <c r="E182" s="100"/>
      <c r="F182" s="41"/>
      <c r="G182" s="4"/>
    </row>
    <row r="183" spans="1:7" hidden="1" x14ac:dyDescent="0.3">
      <c r="A183" s="407"/>
      <c r="B183" s="18" t="s">
        <v>294</v>
      </c>
      <c r="C183" s="126"/>
      <c r="D183" s="4"/>
      <c r="E183" s="100"/>
      <c r="F183" s="41"/>
      <c r="G183" s="4"/>
    </row>
    <row r="184" spans="1:7" hidden="1" x14ac:dyDescent="0.3">
      <c r="A184" s="407"/>
      <c r="B184" s="18" t="s">
        <v>295</v>
      </c>
      <c r="C184" s="126"/>
      <c r="D184" s="4"/>
      <c r="E184" s="100"/>
      <c r="F184" s="41"/>
      <c r="G184" s="4"/>
    </row>
    <row r="185" spans="1:7" hidden="1" x14ac:dyDescent="0.3">
      <c r="A185" s="407"/>
      <c r="B185" s="18" t="s">
        <v>296</v>
      </c>
      <c r="C185" s="126"/>
      <c r="D185" s="4"/>
      <c r="E185" s="100"/>
      <c r="F185" s="41"/>
      <c r="G185" s="4"/>
    </row>
    <row r="186" spans="1:7" hidden="1" x14ac:dyDescent="0.3">
      <c r="A186" s="407"/>
      <c r="B186" s="18" t="s">
        <v>297</v>
      </c>
      <c r="C186" s="126"/>
      <c r="D186" s="4"/>
      <c r="E186" s="100"/>
      <c r="F186" s="41"/>
      <c r="G186" s="4"/>
    </row>
    <row r="187" spans="1:7" hidden="1" x14ac:dyDescent="0.3">
      <c r="A187" s="407"/>
      <c r="B187" s="18" t="s">
        <v>298</v>
      </c>
      <c r="C187" s="126"/>
      <c r="D187" s="4"/>
      <c r="E187" s="100"/>
      <c r="F187" s="41"/>
      <c r="G187" s="4"/>
    </row>
    <row r="188" spans="1:7" hidden="1" x14ac:dyDescent="0.3">
      <c r="A188" s="407"/>
      <c r="B188" s="18" t="s">
        <v>299</v>
      </c>
      <c r="C188" s="126"/>
      <c r="D188" s="4"/>
      <c r="E188" s="100"/>
      <c r="F188" s="41"/>
      <c r="G188" s="4"/>
    </row>
    <row r="189" spans="1:7" hidden="1" x14ac:dyDescent="0.3">
      <c r="A189" s="407"/>
      <c r="B189" s="18" t="s">
        <v>300</v>
      </c>
      <c r="C189" s="126"/>
      <c r="D189" s="4"/>
      <c r="E189" s="100"/>
      <c r="F189" s="41"/>
      <c r="G189" s="4"/>
    </row>
    <row r="190" spans="1:7" hidden="1" x14ac:dyDescent="0.3">
      <c r="A190" s="407"/>
      <c r="B190" s="18" t="s">
        <v>301</v>
      </c>
      <c r="C190" s="126"/>
      <c r="D190" s="4"/>
      <c r="E190" s="100"/>
      <c r="F190" s="41"/>
      <c r="G190" s="4"/>
    </row>
    <row r="191" spans="1:7" hidden="1" x14ac:dyDescent="0.3">
      <c r="A191" s="407"/>
      <c r="B191" s="18" t="s">
        <v>302</v>
      </c>
      <c r="C191" s="126"/>
      <c r="D191" s="4"/>
      <c r="E191" s="100"/>
      <c r="F191" s="41"/>
      <c r="G191" s="4"/>
    </row>
    <row r="192" spans="1:7" ht="19.5" hidden="1" thickBot="1" x14ac:dyDescent="0.35">
      <c r="A192" s="407"/>
      <c r="B192" s="117" t="s">
        <v>303</v>
      </c>
      <c r="C192" s="131"/>
      <c r="D192" s="15"/>
      <c r="E192" s="104"/>
      <c r="F192" s="38"/>
      <c r="G192" s="15"/>
    </row>
    <row r="193" spans="1:7" ht="19.5" hidden="1" thickBot="1" x14ac:dyDescent="0.35">
      <c r="A193" s="407"/>
      <c r="B193" s="121" t="s">
        <v>72</v>
      </c>
      <c r="C193" s="387"/>
      <c r="D193" s="409"/>
      <c r="E193" s="161"/>
      <c r="F193" s="44"/>
      <c r="G193" s="21"/>
    </row>
    <row r="194" spans="1:7" hidden="1" x14ac:dyDescent="0.3">
      <c r="A194" s="407"/>
      <c r="B194" s="112" t="s">
        <v>304</v>
      </c>
      <c r="C194" s="125"/>
      <c r="D194" s="14"/>
      <c r="E194" s="99"/>
      <c r="F194" s="37"/>
      <c r="G194" s="14"/>
    </row>
    <row r="195" spans="1:7" hidden="1" x14ac:dyDescent="0.3">
      <c r="A195" s="407"/>
      <c r="B195" s="18" t="s">
        <v>305</v>
      </c>
      <c r="C195" s="126"/>
      <c r="D195" s="4"/>
      <c r="E195" s="100"/>
      <c r="F195" s="41"/>
      <c r="G195" s="4"/>
    </row>
    <row r="196" spans="1:7" hidden="1" x14ac:dyDescent="0.3">
      <c r="A196" s="407"/>
      <c r="B196" s="18" t="s">
        <v>306</v>
      </c>
      <c r="C196" s="126"/>
      <c r="D196" s="4"/>
      <c r="E196" s="100"/>
      <c r="F196" s="41"/>
      <c r="G196" s="4"/>
    </row>
    <row r="197" spans="1:7" hidden="1" x14ac:dyDescent="0.3">
      <c r="A197" s="407"/>
      <c r="B197" s="18" t="s">
        <v>307</v>
      </c>
      <c r="C197" s="126"/>
      <c r="D197" s="4"/>
      <c r="E197" s="100"/>
      <c r="F197" s="41"/>
      <c r="G197" s="4"/>
    </row>
    <row r="198" spans="1:7" hidden="1" x14ac:dyDescent="0.3">
      <c r="A198" s="407"/>
      <c r="B198" s="18" t="s">
        <v>308</v>
      </c>
      <c r="C198" s="126"/>
      <c r="D198" s="4"/>
      <c r="E198" s="100"/>
      <c r="F198" s="41"/>
      <c r="G198" s="4"/>
    </row>
    <row r="199" spans="1:7" hidden="1" x14ac:dyDescent="0.3">
      <c r="A199" s="407"/>
      <c r="B199" s="18" t="s">
        <v>309</v>
      </c>
      <c r="C199" s="126"/>
      <c r="D199" s="4"/>
      <c r="E199" s="100"/>
      <c r="F199" s="41"/>
      <c r="G199" s="4"/>
    </row>
    <row r="200" spans="1:7" hidden="1" x14ac:dyDescent="0.3">
      <c r="A200" s="407"/>
      <c r="B200" s="18" t="s">
        <v>310</v>
      </c>
      <c r="C200" s="126"/>
      <c r="D200" s="4"/>
      <c r="E200" s="100"/>
      <c r="F200" s="41"/>
      <c r="G200" s="4"/>
    </row>
    <row r="201" spans="1:7" hidden="1" x14ac:dyDescent="0.3">
      <c r="A201" s="407"/>
      <c r="B201" s="18" t="s">
        <v>311</v>
      </c>
      <c r="C201" s="126"/>
      <c r="D201" s="4"/>
      <c r="E201" s="100"/>
      <c r="F201" s="41"/>
      <c r="G201" s="4"/>
    </row>
    <row r="202" spans="1:7" hidden="1" x14ac:dyDescent="0.3">
      <c r="A202" s="407"/>
      <c r="B202" s="18" t="s">
        <v>312</v>
      </c>
      <c r="C202" s="126"/>
      <c r="D202" s="4"/>
      <c r="E202" s="100"/>
      <c r="F202" s="41"/>
      <c r="G202" s="4"/>
    </row>
    <row r="203" spans="1:7" hidden="1" x14ac:dyDescent="0.3">
      <c r="A203" s="407"/>
      <c r="B203" s="18" t="s">
        <v>313</v>
      </c>
      <c r="C203" s="126"/>
      <c r="D203" s="4"/>
      <c r="E203" s="100"/>
      <c r="F203" s="41"/>
      <c r="G203" s="4"/>
    </row>
    <row r="204" spans="1:7" hidden="1" x14ac:dyDescent="0.3">
      <c r="A204" s="407"/>
      <c r="B204" s="18" t="s">
        <v>314</v>
      </c>
      <c r="C204" s="126"/>
      <c r="D204" s="4"/>
      <c r="E204" s="100"/>
      <c r="F204" s="41"/>
      <c r="G204" s="4"/>
    </row>
    <row r="205" spans="1:7" hidden="1" x14ac:dyDescent="0.3">
      <c r="A205" s="407"/>
      <c r="B205" s="18" t="s">
        <v>315</v>
      </c>
      <c r="C205" s="126"/>
      <c r="D205" s="4"/>
      <c r="E205" s="100"/>
      <c r="F205" s="41"/>
      <c r="G205" s="4"/>
    </row>
    <row r="206" spans="1:7" hidden="1" x14ac:dyDescent="0.3">
      <c r="A206" s="407"/>
      <c r="B206" s="18" t="s">
        <v>316</v>
      </c>
      <c r="C206" s="126"/>
      <c r="D206" s="4"/>
      <c r="E206" s="100"/>
      <c r="F206" s="41"/>
      <c r="G206" s="4"/>
    </row>
    <row r="207" spans="1:7" hidden="1" x14ac:dyDescent="0.3">
      <c r="A207" s="407"/>
      <c r="B207" s="18" t="s">
        <v>317</v>
      </c>
      <c r="C207" s="126"/>
      <c r="D207" s="4"/>
      <c r="E207" s="100"/>
      <c r="F207" s="41"/>
      <c r="G207" s="4"/>
    </row>
    <row r="208" spans="1:7" ht="19.5" hidden="1" thickBot="1" x14ac:dyDescent="0.35">
      <c r="A208" s="407"/>
      <c r="B208" s="117" t="s">
        <v>318</v>
      </c>
      <c r="C208" s="131"/>
      <c r="D208" s="15"/>
      <c r="E208" s="104"/>
      <c r="F208" s="38"/>
      <c r="G208" s="15"/>
    </row>
    <row r="209" spans="1:7" ht="19.5" hidden="1" thickBot="1" x14ac:dyDescent="0.35">
      <c r="A209" s="407"/>
      <c r="B209" s="121" t="s">
        <v>73</v>
      </c>
      <c r="C209" s="387"/>
      <c r="D209" s="409"/>
      <c r="E209" s="161"/>
      <c r="F209" s="44"/>
      <c r="G209" s="21"/>
    </row>
    <row r="210" spans="1:7" hidden="1" x14ac:dyDescent="0.3">
      <c r="A210" s="407"/>
      <c r="B210" s="112" t="s">
        <v>319</v>
      </c>
      <c r="C210" s="125"/>
      <c r="D210" s="14"/>
      <c r="E210" s="99"/>
      <c r="F210" s="37"/>
      <c r="G210" s="14"/>
    </row>
    <row r="211" spans="1:7" hidden="1" x14ac:dyDescent="0.3">
      <c r="A211" s="407"/>
      <c r="B211" s="18" t="s">
        <v>320</v>
      </c>
      <c r="C211" s="126"/>
      <c r="D211" s="4"/>
      <c r="E211" s="100"/>
      <c r="F211" s="41"/>
      <c r="G211" s="4"/>
    </row>
    <row r="212" spans="1:7" hidden="1" x14ac:dyDescent="0.3">
      <c r="A212" s="407"/>
      <c r="B212" s="18" t="s">
        <v>321</v>
      </c>
      <c r="C212" s="126"/>
      <c r="D212" s="4"/>
      <c r="E212" s="100"/>
      <c r="F212" s="41"/>
      <c r="G212" s="4"/>
    </row>
    <row r="213" spans="1:7" hidden="1" x14ac:dyDescent="0.3">
      <c r="A213" s="407"/>
      <c r="B213" s="18" t="s">
        <v>322</v>
      </c>
      <c r="C213" s="126"/>
      <c r="D213" s="4"/>
      <c r="E213" s="100"/>
      <c r="F213" s="41"/>
      <c r="G213" s="4"/>
    </row>
    <row r="214" spans="1:7" ht="19.5" hidden="1" thickBot="1" x14ac:dyDescent="0.35">
      <c r="A214" s="407"/>
      <c r="B214" s="117" t="s">
        <v>323</v>
      </c>
      <c r="C214" s="131"/>
      <c r="D214" s="15"/>
      <c r="E214" s="104"/>
      <c r="F214" s="38"/>
      <c r="G214" s="15"/>
    </row>
    <row r="215" spans="1:7" ht="19.5" hidden="1" thickBot="1" x14ac:dyDescent="0.35">
      <c r="A215" s="407"/>
      <c r="B215" s="121" t="s">
        <v>74</v>
      </c>
      <c r="C215" s="387"/>
      <c r="D215" s="409"/>
      <c r="E215" s="161"/>
      <c r="F215" s="44"/>
      <c r="G215" s="21"/>
    </row>
    <row r="216" spans="1:7" hidden="1" x14ac:dyDescent="0.3">
      <c r="A216" s="407"/>
      <c r="B216" s="116" t="s">
        <v>324</v>
      </c>
      <c r="C216" s="129"/>
      <c r="D216" s="10"/>
      <c r="E216" s="103"/>
      <c r="F216" s="40"/>
      <c r="G216" s="10"/>
    </row>
    <row r="217" spans="1:7" hidden="1" x14ac:dyDescent="0.3">
      <c r="A217" s="407"/>
      <c r="B217" s="18" t="s">
        <v>325</v>
      </c>
      <c r="C217" s="126"/>
      <c r="D217" s="4"/>
      <c r="E217" s="100"/>
      <c r="F217" s="41"/>
      <c r="G217" s="4"/>
    </row>
    <row r="218" spans="1:7" hidden="1" x14ac:dyDescent="0.3">
      <c r="A218" s="407"/>
      <c r="B218" s="18" t="s">
        <v>326</v>
      </c>
      <c r="C218" s="126"/>
      <c r="D218" s="4"/>
      <c r="E218" s="100"/>
      <c r="F218" s="41"/>
      <c r="G218" s="4"/>
    </row>
    <row r="219" spans="1:7" ht="19.5" hidden="1" thickBot="1" x14ac:dyDescent="0.35">
      <c r="A219" s="407"/>
      <c r="B219" s="117" t="s">
        <v>327</v>
      </c>
      <c r="C219" s="131"/>
      <c r="D219" s="15"/>
      <c r="E219" s="104"/>
      <c r="F219" s="38"/>
      <c r="G219" s="15"/>
    </row>
    <row r="220" spans="1:7" ht="19.5" hidden="1" thickBot="1" x14ac:dyDescent="0.35">
      <c r="A220" s="407"/>
      <c r="B220" s="121" t="s">
        <v>328</v>
      </c>
      <c r="C220" s="387"/>
      <c r="D220" s="409"/>
      <c r="E220" s="161"/>
      <c r="F220" s="44"/>
      <c r="G220" s="21"/>
    </row>
    <row r="221" spans="1:7" hidden="1" x14ac:dyDescent="0.3">
      <c r="A221" s="407"/>
      <c r="B221" s="112" t="s">
        <v>330</v>
      </c>
      <c r="C221" s="125"/>
      <c r="D221" s="14"/>
      <c r="E221" s="99"/>
      <c r="F221" s="37"/>
      <c r="G221" s="14"/>
    </row>
    <row r="222" spans="1:7" hidden="1" x14ac:dyDescent="0.3">
      <c r="A222" s="407"/>
      <c r="B222" s="18" t="s">
        <v>331</v>
      </c>
      <c r="C222" s="126"/>
      <c r="D222" s="4"/>
      <c r="E222" s="100"/>
      <c r="F222" s="41"/>
      <c r="G222" s="4"/>
    </row>
    <row r="223" spans="1:7" hidden="1" x14ac:dyDescent="0.3">
      <c r="A223" s="407"/>
      <c r="B223" s="18" t="s">
        <v>332</v>
      </c>
      <c r="C223" s="126"/>
      <c r="D223" s="4"/>
      <c r="E223" s="100"/>
      <c r="F223" s="41"/>
      <c r="G223" s="4"/>
    </row>
    <row r="224" spans="1:7" hidden="1" x14ac:dyDescent="0.3">
      <c r="A224" s="407"/>
      <c r="B224" s="18" t="s">
        <v>333</v>
      </c>
      <c r="C224" s="126"/>
      <c r="D224" s="4"/>
      <c r="E224" s="100"/>
      <c r="F224" s="41"/>
      <c r="G224" s="4"/>
    </row>
    <row r="225" spans="1:7" hidden="1" x14ac:dyDescent="0.3">
      <c r="A225" s="407"/>
      <c r="B225" s="18" t="s">
        <v>334</v>
      </c>
      <c r="C225" s="126"/>
      <c r="D225" s="4"/>
      <c r="E225" s="100"/>
      <c r="F225" s="41"/>
      <c r="G225" s="4"/>
    </row>
    <row r="226" spans="1:7" ht="19.5" hidden="1" thickBot="1" x14ac:dyDescent="0.35">
      <c r="A226" s="407"/>
      <c r="B226" s="113" t="s">
        <v>335</v>
      </c>
      <c r="C226" s="127"/>
      <c r="D226" s="9"/>
      <c r="E226" s="101"/>
      <c r="F226" s="43"/>
      <c r="G226" s="9"/>
    </row>
    <row r="227" spans="1:7" ht="19.5" hidden="1" thickBot="1" x14ac:dyDescent="0.35">
      <c r="A227" s="407"/>
      <c r="B227" s="121" t="s">
        <v>329</v>
      </c>
      <c r="C227" s="387"/>
      <c r="D227" s="409"/>
      <c r="E227" s="161"/>
      <c r="F227" s="44"/>
      <c r="G227" s="21"/>
    </row>
    <row r="228" spans="1:7" hidden="1" x14ac:dyDescent="0.3">
      <c r="A228" s="407"/>
      <c r="B228" s="112" t="s">
        <v>336</v>
      </c>
      <c r="C228" s="125"/>
      <c r="D228" s="14"/>
      <c r="E228" s="99"/>
      <c r="F228" s="37"/>
      <c r="G228" s="14"/>
    </row>
    <row r="229" spans="1:7" hidden="1" x14ac:dyDescent="0.3">
      <c r="A229" s="407"/>
      <c r="B229" s="18" t="s">
        <v>337</v>
      </c>
      <c r="C229" s="126"/>
      <c r="D229" s="4"/>
      <c r="E229" s="100"/>
      <c r="F229" s="41"/>
      <c r="G229" s="4"/>
    </row>
    <row r="230" spans="1:7" hidden="1" x14ac:dyDescent="0.3">
      <c r="A230" s="407"/>
      <c r="B230" s="18" t="s">
        <v>338</v>
      </c>
      <c r="C230" s="126"/>
      <c r="D230" s="4"/>
      <c r="E230" s="100"/>
      <c r="F230" s="41"/>
      <c r="G230" s="4"/>
    </row>
    <row r="231" spans="1:7" ht="19.5" hidden="1" thickBot="1" x14ac:dyDescent="0.35">
      <c r="A231" s="407"/>
      <c r="B231" s="113" t="s">
        <v>339</v>
      </c>
      <c r="C231" s="127"/>
      <c r="D231" s="9"/>
      <c r="E231" s="101"/>
      <c r="F231" s="43"/>
      <c r="G231" s="9"/>
    </row>
    <row r="232" spans="1:7" ht="19.5" hidden="1" thickBot="1" x14ac:dyDescent="0.35">
      <c r="A232" s="407"/>
      <c r="B232" s="121" t="s">
        <v>75</v>
      </c>
      <c r="C232" s="387"/>
      <c r="D232" s="409"/>
      <c r="E232" s="161"/>
      <c r="F232" s="44"/>
      <c r="G232" s="21"/>
    </row>
    <row r="233" spans="1:7" hidden="1" x14ac:dyDescent="0.3">
      <c r="A233" s="407"/>
      <c r="B233" s="112" t="s">
        <v>340</v>
      </c>
      <c r="C233" s="125"/>
      <c r="D233" s="14"/>
      <c r="E233" s="99"/>
      <c r="F233" s="37"/>
      <c r="G233" s="14"/>
    </row>
    <row r="234" spans="1:7" hidden="1" x14ac:dyDescent="0.3">
      <c r="A234" s="407"/>
      <c r="B234" s="18" t="s">
        <v>341</v>
      </c>
      <c r="C234" s="126"/>
      <c r="D234" s="4"/>
      <c r="E234" s="100"/>
      <c r="F234" s="41"/>
      <c r="G234" s="4"/>
    </row>
    <row r="235" spans="1:7" hidden="1" x14ac:dyDescent="0.3">
      <c r="A235" s="407"/>
      <c r="B235" s="18" t="s">
        <v>342</v>
      </c>
      <c r="C235" s="126"/>
      <c r="D235" s="4"/>
      <c r="E235" s="100"/>
      <c r="F235" s="41"/>
      <c r="G235" s="4"/>
    </row>
    <row r="236" spans="1:7" ht="19.5" hidden="1" thickBot="1" x14ac:dyDescent="0.35">
      <c r="A236" s="407"/>
      <c r="B236" s="113" t="s">
        <v>343</v>
      </c>
      <c r="C236" s="127"/>
      <c r="D236" s="9"/>
      <c r="E236" s="101"/>
      <c r="F236" s="43"/>
      <c r="G236" s="9"/>
    </row>
    <row r="237" spans="1:7" ht="19.5" hidden="1" thickBot="1" x14ac:dyDescent="0.35">
      <c r="A237" s="407"/>
      <c r="B237" s="121" t="s">
        <v>75</v>
      </c>
      <c r="C237" s="387"/>
      <c r="D237" s="409"/>
      <c r="E237" s="161"/>
      <c r="F237" s="44"/>
      <c r="G237" s="21"/>
    </row>
    <row r="238" spans="1:7" hidden="1" x14ac:dyDescent="0.3">
      <c r="A238" s="407"/>
      <c r="B238" s="112" t="s">
        <v>340</v>
      </c>
      <c r="C238" s="125"/>
      <c r="D238" s="14"/>
      <c r="E238" s="99"/>
      <c r="F238" s="37"/>
      <c r="G238" s="14"/>
    </row>
    <row r="239" spans="1:7" hidden="1" x14ac:dyDescent="0.3">
      <c r="A239" s="407"/>
      <c r="B239" s="18" t="s">
        <v>341</v>
      </c>
      <c r="C239" s="126"/>
      <c r="D239" s="4"/>
      <c r="E239" s="100"/>
      <c r="F239" s="41"/>
      <c r="G239" s="4"/>
    </row>
    <row r="240" spans="1:7" hidden="1" x14ac:dyDescent="0.3">
      <c r="A240" s="407"/>
      <c r="B240" s="18" t="s">
        <v>342</v>
      </c>
      <c r="C240" s="126"/>
      <c r="D240" s="4"/>
      <c r="E240" s="100"/>
      <c r="F240" s="41"/>
      <c r="G240" s="4"/>
    </row>
    <row r="241" spans="1:7" ht="19.5" hidden="1" thickBot="1" x14ac:dyDescent="0.35">
      <c r="A241" s="407"/>
      <c r="B241" s="113" t="s">
        <v>343</v>
      </c>
      <c r="C241" s="127"/>
      <c r="D241" s="9"/>
      <c r="E241" s="101"/>
      <c r="F241" s="43"/>
      <c r="G241" s="9"/>
    </row>
    <row r="242" spans="1:7" ht="19.5" hidden="1" thickBot="1" x14ac:dyDescent="0.35">
      <c r="A242" s="407"/>
      <c r="B242" s="121" t="s">
        <v>76</v>
      </c>
      <c r="C242" s="387"/>
      <c r="D242" s="409"/>
      <c r="E242" s="161"/>
      <c r="F242" s="44"/>
      <c r="G242" s="21"/>
    </row>
    <row r="243" spans="1:7" hidden="1" x14ac:dyDescent="0.3">
      <c r="A243" s="407"/>
      <c r="B243" s="112" t="s">
        <v>344</v>
      </c>
      <c r="C243" s="125"/>
      <c r="D243" s="14"/>
      <c r="E243" s="99"/>
      <c r="F243" s="37"/>
      <c r="G243" s="14"/>
    </row>
    <row r="244" spans="1:7" hidden="1" x14ac:dyDescent="0.3">
      <c r="A244" s="407"/>
      <c r="B244" s="18" t="s">
        <v>345</v>
      </c>
      <c r="C244" s="126"/>
      <c r="D244" s="4"/>
      <c r="E244" s="100"/>
      <c r="F244" s="41"/>
      <c r="G244" s="4"/>
    </row>
    <row r="245" spans="1:7" hidden="1" x14ac:dyDescent="0.3">
      <c r="A245" s="407"/>
      <c r="B245" s="18" t="s">
        <v>346</v>
      </c>
      <c r="C245" s="126"/>
      <c r="D245" s="4"/>
      <c r="E245" s="100"/>
      <c r="F245" s="41"/>
      <c r="G245" s="4"/>
    </row>
    <row r="246" spans="1:7" hidden="1" x14ac:dyDescent="0.3">
      <c r="A246" s="407"/>
      <c r="B246" s="18" t="s">
        <v>347</v>
      </c>
      <c r="C246" s="126"/>
      <c r="D246" s="4"/>
      <c r="E246" s="100"/>
      <c r="F246" s="41"/>
      <c r="G246" s="4"/>
    </row>
    <row r="247" spans="1:7" hidden="1" x14ac:dyDescent="0.3">
      <c r="A247" s="407"/>
      <c r="B247" s="18" t="s">
        <v>348</v>
      </c>
      <c r="C247" s="126"/>
      <c r="D247" s="4"/>
      <c r="E247" s="100"/>
      <c r="F247" s="41"/>
      <c r="G247" s="4"/>
    </row>
    <row r="248" spans="1:7" hidden="1" x14ac:dyDescent="0.3">
      <c r="A248" s="407"/>
      <c r="B248" s="18" t="s">
        <v>349</v>
      </c>
      <c r="C248" s="126"/>
      <c r="D248" s="4"/>
      <c r="E248" s="100"/>
      <c r="F248" s="41"/>
      <c r="G248" s="4"/>
    </row>
    <row r="249" spans="1:7" ht="19.5" hidden="1" thickBot="1" x14ac:dyDescent="0.35">
      <c r="A249" s="407"/>
      <c r="B249" s="113" t="s">
        <v>350</v>
      </c>
      <c r="C249" s="127"/>
      <c r="D249" s="9"/>
      <c r="E249" s="101"/>
      <c r="F249" s="43"/>
      <c r="G249" s="9"/>
    </row>
    <row r="250" spans="1:7" ht="19.5" hidden="1" thickBot="1" x14ac:dyDescent="0.35">
      <c r="A250" s="407"/>
      <c r="B250" s="121" t="s">
        <v>77</v>
      </c>
      <c r="C250" s="387"/>
      <c r="D250" s="409"/>
      <c r="E250" s="161"/>
      <c r="F250" s="44"/>
      <c r="G250" s="21"/>
    </row>
    <row r="251" spans="1:7" hidden="1" x14ac:dyDescent="0.3">
      <c r="A251" s="407"/>
      <c r="B251" s="112" t="s">
        <v>351</v>
      </c>
      <c r="C251" s="125"/>
      <c r="D251" s="14"/>
      <c r="E251" s="99"/>
      <c r="F251" s="37"/>
      <c r="G251" s="14"/>
    </row>
    <row r="252" spans="1:7" hidden="1" x14ac:dyDescent="0.3">
      <c r="A252" s="407"/>
      <c r="B252" s="18" t="s">
        <v>352</v>
      </c>
      <c r="C252" s="126"/>
      <c r="D252" s="4"/>
      <c r="E252" s="100"/>
      <c r="F252" s="41"/>
      <c r="G252" s="4"/>
    </row>
    <row r="253" spans="1:7" ht="19.5" hidden="1" thickBot="1" x14ac:dyDescent="0.35">
      <c r="A253" s="407"/>
      <c r="B253" s="113" t="s">
        <v>353</v>
      </c>
      <c r="C253" s="127"/>
      <c r="D253" s="9"/>
      <c r="E253" s="101"/>
      <c r="F253" s="43"/>
      <c r="G253" s="9"/>
    </row>
    <row r="254" spans="1:7" ht="19.5" hidden="1" thickBot="1" x14ac:dyDescent="0.35">
      <c r="A254" s="407"/>
      <c r="B254" s="121" t="s">
        <v>78</v>
      </c>
      <c r="C254" s="387"/>
      <c r="D254" s="409"/>
      <c r="E254" s="161"/>
      <c r="F254" s="44"/>
      <c r="G254" s="21"/>
    </row>
    <row r="255" spans="1:7" hidden="1" x14ac:dyDescent="0.3">
      <c r="A255" s="407"/>
      <c r="B255" s="112" t="s">
        <v>354</v>
      </c>
      <c r="C255" s="125"/>
      <c r="D255" s="14"/>
      <c r="E255" s="99"/>
      <c r="F255" s="37"/>
      <c r="G255" s="14"/>
    </row>
    <row r="256" spans="1:7" hidden="1" x14ac:dyDescent="0.3">
      <c r="A256" s="407"/>
      <c r="B256" s="18" t="s">
        <v>355</v>
      </c>
      <c r="C256" s="126"/>
      <c r="D256" s="4"/>
      <c r="E256" s="100"/>
      <c r="F256" s="41"/>
      <c r="G256" s="4"/>
    </row>
    <row r="257" spans="1:7" hidden="1" x14ac:dyDescent="0.3">
      <c r="A257" s="407"/>
      <c r="B257" s="18" t="s">
        <v>356</v>
      </c>
      <c r="C257" s="126"/>
      <c r="D257" s="4"/>
      <c r="E257" s="100"/>
      <c r="F257" s="41"/>
      <c r="G257" s="4"/>
    </row>
    <row r="258" spans="1:7" hidden="1" x14ac:dyDescent="0.3">
      <c r="A258" s="407"/>
      <c r="B258" s="18" t="s">
        <v>357</v>
      </c>
      <c r="C258" s="126"/>
      <c r="D258" s="4"/>
      <c r="E258" s="100"/>
      <c r="F258" s="41"/>
      <c r="G258" s="4"/>
    </row>
    <row r="259" spans="1:7" hidden="1" x14ac:dyDescent="0.3">
      <c r="A259" s="407"/>
      <c r="B259" s="18" t="s">
        <v>358</v>
      </c>
      <c r="C259" s="126"/>
      <c r="D259" s="4"/>
      <c r="E259" s="100"/>
      <c r="F259" s="41"/>
      <c r="G259" s="4"/>
    </row>
    <row r="260" spans="1:7" hidden="1" x14ac:dyDescent="0.3">
      <c r="A260" s="407"/>
      <c r="B260" s="18" t="s">
        <v>359</v>
      </c>
      <c r="C260" s="126"/>
      <c r="D260" s="4"/>
      <c r="E260" s="100"/>
      <c r="F260" s="41"/>
      <c r="G260" s="4"/>
    </row>
    <row r="261" spans="1:7" hidden="1" x14ac:dyDescent="0.3">
      <c r="A261" s="407"/>
      <c r="B261" s="18" t="s">
        <v>360</v>
      </c>
      <c r="C261" s="126"/>
      <c r="D261" s="4"/>
      <c r="E261" s="100"/>
      <c r="F261" s="41"/>
      <c r="G261" s="4"/>
    </row>
    <row r="262" spans="1:7" hidden="1" x14ac:dyDescent="0.3">
      <c r="A262" s="407"/>
      <c r="B262" s="18" t="s">
        <v>361</v>
      </c>
      <c r="C262" s="126"/>
      <c r="D262" s="4"/>
      <c r="E262" s="100"/>
      <c r="F262" s="41"/>
      <c r="G262" s="4"/>
    </row>
    <row r="263" spans="1:7" hidden="1" x14ac:dyDescent="0.3">
      <c r="A263" s="407"/>
      <c r="B263" s="18" t="s">
        <v>362</v>
      </c>
      <c r="C263" s="126"/>
      <c r="D263" s="4"/>
      <c r="E263" s="100"/>
      <c r="F263" s="41"/>
      <c r="G263" s="4"/>
    </row>
    <row r="264" spans="1:7" hidden="1" x14ac:dyDescent="0.3">
      <c r="A264" s="407"/>
      <c r="B264" s="18" t="s">
        <v>363</v>
      </c>
      <c r="C264" s="126"/>
      <c r="D264" s="4"/>
      <c r="E264" s="100"/>
      <c r="F264" s="41"/>
      <c r="G264" s="4"/>
    </row>
    <row r="265" spans="1:7" ht="19.5" hidden="1" thickBot="1" x14ac:dyDescent="0.35">
      <c r="A265" s="407"/>
      <c r="B265" s="117" t="s">
        <v>364</v>
      </c>
      <c r="C265" s="131"/>
      <c r="D265" s="15"/>
      <c r="E265" s="104"/>
      <c r="F265" s="38"/>
      <c r="G265" s="15"/>
    </row>
    <row r="266" spans="1:7" ht="19.5" hidden="1" thickBot="1" x14ac:dyDescent="0.35">
      <c r="A266" s="407"/>
      <c r="B266" s="121" t="s">
        <v>79</v>
      </c>
      <c r="C266" s="387"/>
      <c r="D266" s="409"/>
      <c r="E266" s="161"/>
      <c r="F266" s="44"/>
      <c r="G266" s="21"/>
    </row>
    <row r="267" spans="1:7" hidden="1" x14ac:dyDescent="0.3">
      <c r="A267" s="407"/>
      <c r="B267" s="112" t="s">
        <v>365</v>
      </c>
      <c r="C267" s="125"/>
      <c r="D267" s="14"/>
      <c r="E267" s="99"/>
      <c r="F267" s="37"/>
      <c r="G267" s="14"/>
    </row>
    <row r="268" spans="1:7" hidden="1" x14ac:dyDescent="0.3">
      <c r="A268" s="407"/>
      <c r="B268" s="18" t="s">
        <v>366</v>
      </c>
      <c r="C268" s="126"/>
      <c r="D268" s="4"/>
      <c r="E268" s="100"/>
      <c r="F268" s="41"/>
      <c r="G268" s="4"/>
    </row>
    <row r="269" spans="1:7" hidden="1" x14ac:dyDescent="0.3">
      <c r="A269" s="407"/>
      <c r="B269" s="18" t="s">
        <v>367</v>
      </c>
      <c r="C269" s="126"/>
      <c r="D269" s="4"/>
      <c r="E269" s="100"/>
      <c r="F269" s="41"/>
      <c r="G269" s="4"/>
    </row>
    <row r="270" spans="1:7" hidden="1" x14ac:dyDescent="0.3">
      <c r="A270" s="407"/>
      <c r="B270" s="18" t="s">
        <v>368</v>
      </c>
      <c r="C270" s="126"/>
      <c r="D270" s="4"/>
      <c r="E270" s="100"/>
      <c r="F270" s="41"/>
      <c r="G270" s="4"/>
    </row>
    <row r="271" spans="1:7" ht="19.5" hidden="1" thickBot="1" x14ac:dyDescent="0.35">
      <c r="A271" s="407"/>
      <c r="B271" s="113" t="s">
        <v>369</v>
      </c>
      <c r="C271" s="127"/>
      <c r="D271" s="9"/>
      <c r="E271" s="101"/>
      <c r="F271" s="43"/>
      <c r="G271" s="9"/>
    </row>
    <row r="272" spans="1:7" ht="19.5" hidden="1" thickBot="1" x14ac:dyDescent="0.35">
      <c r="A272" s="407"/>
      <c r="B272" s="121" t="s">
        <v>80</v>
      </c>
      <c r="C272" s="387"/>
      <c r="D272" s="409"/>
      <c r="E272" s="161"/>
      <c r="F272" s="44"/>
      <c r="G272" s="21"/>
    </row>
    <row r="273" spans="1:7" hidden="1" x14ac:dyDescent="0.3">
      <c r="A273" s="407"/>
      <c r="B273" s="112" t="s">
        <v>370</v>
      </c>
      <c r="C273" s="125"/>
      <c r="D273" s="14"/>
      <c r="E273" s="99"/>
      <c r="F273" s="37"/>
      <c r="G273" s="14"/>
    </row>
    <row r="274" spans="1:7" hidden="1" x14ac:dyDescent="0.3">
      <c r="A274" s="407"/>
      <c r="B274" s="18" t="s">
        <v>371</v>
      </c>
      <c r="C274" s="126"/>
      <c r="D274" s="4"/>
      <c r="E274" s="100"/>
      <c r="F274" s="41"/>
      <c r="G274" s="4"/>
    </row>
    <row r="275" spans="1:7" hidden="1" x14ac:dyDescent="0.3">
      <c r="A275" s="407"/>
      <c r="B275" s="18" t="s">
        <v>372</v>
      </c>
      <c r="C275" s="126"/>
      <c r="D275" s="4"/>
      <c r="E275" s="100"/>
      <c r="F275" s="41"/>
      <c r="G275" s="4"/>
    </row>
    <row r="276" spans="1:7" hidden="1" x14ac:dyDescent="0.3">
      <c r="A276" s="407"/>
      <c r="B276" s="18" t="s">
        <v>373</v>
      </c>
      <c r="C276" s="126"/>
      <c r="D276" s="4"/>
      <c r="E276" s="100"/>
      <c r="F276" s="41"/>
      <c r="G276" s="4"/>
    </row>
    <row r="277" spans="1:7" hidden="1" x14ac:dyDescent="0.3">
      <c r="A277" s="407"/>
      <c r="B277" s="18" t="s">
        <v>374</v>
      </c>
      <c r="C277" s="126"/>
      <c r="D277" s="4"/>
      <c r="E277" s="100"/>
      <c r="F277" s="41"/>
      <c r="G277" s="4"/>
    </row>
    <row r="278" spans="1:7" hidden="1" x14ac:dyDescent="0.3">
      <c r="A278" s="407"/>
      <c r="B278" s="18" t="s">
        <v>375</v>
      </c>
      <c r="C278" s="126"/>
      <c r="D278" s="4"/>
      <c r="E278" s="100"/>
      <c r="F278" s="41"/>
      <c r="G278" s="4"/>
    </row>
    <row r="279" spans="1:7" hidden="1" x14ac:dyDescent="0.3">
      <c r="A279" s="407"/>
      <c r="B279" s="18" t="s">
        <v>376</v>
      </c>
      <c r="C279" s="126"/>
      <c r="D279" s="4"/>
      <c r="E279" s="100"/>
      <c r="F279" s="41"/>
      <c r="G279" s="4"/>
    </row>
    <row r="280" spans="1:7" hidden="1" x14ac:dyDescent="0.3">
      <c r="A280" s="407"/>
      <c r="B280" s="18" t="s">
        <v>377</v>
      </c>
      <c r="C280" s="126"/>
      <c r="D280" s="4"/>
      <c r="E280" s="100"/>
      <c r="F280" s="41"/>
      <c r="G280" s="4"/>
    </row>
    <row r="281" spans="1:7" ht="19.5" hidden="1" thickBot="1" x14ac:dyDescent="0.35">
      <c r="A281" s="407"/>
      <c r="B281" s="113" t="s">
        <v>378</v>
      </c>
      <c r="C281" s="127"/>
      <c r="D281" s="9"/>
      <c r="E281" s="101"/>
      <c r="F281" s="43"/>
      <c r="G281" s="9"/>
    </row>
    <row r="282" spans="1:7" ht="19.5" hidden="1" thickBot="1" x14ac:dyDescent="0.35">
      <c r="A282" s="407"/>
      <c r="B282" s="121" t="s">
        <v>81</v>
      </c>
      <c r="C282" s="387"/>
      <c r="D282" s="409"/>
      <c r="E282" s="161"/>
      <c r="F282" s="44"/>
      <c r="G282" s="21"/>
    </row>
    <row r="283" spans="1:7" hidden="1" x14ac:dyDescent="0.3">
      <c r="A283" s="407"/>
      <c r="B283" s="112" t="s">
        <v>379</v>
      </c>
      <c r="C283" s="125"/>
      <c r="D283" s="14"/>
      <c r="E283" s="99"/>
      <c r="F283" s="37"/>
      <c r="G283" s="14"/>
    </row>
    <row r="284" spans="1:7" hidden="1" x14ac:dyDescent="0.3">
      <c r="A284" s="407"/>
      <c r="B284" s="18" t="s">
        <v>380</v>
      </c>
      <c r="C284" s="126"/>
      <c r="D284" s="4"/>
      <c r="E284" s="100"/>
      <c r="F284" s="41"/>
      <c r="G284" s="4"/>
    </row>
    <row r="285" spans="1:7" hidden="1" x14ac:dyDescent="0.3">
      <c r="A285" s="407"/>
      <c r="B285" s="18" t="s">
        <v>381</v>
      </c>
      <c r="C285" s="126"/>
      <c r="D285" s="4"/>
      <c r="E285" s="100"/>
      <c r="F285" s="41"/>
      <c r="G285" s="4"/>
    </row>
    <row r="286" spans="1:7" hidden="1" x14ac:dyDescent="0.3">
      <c r="A286" s="407"/>
      <c r="B286" s="18" t="s">
        <v>382</v>
      </c>
      <c r="C286" s="126"/>
      <c r="D286" s="4"/>
      <c r="E286" s="100"/>
      <c r="F286" s="41"/>
      <c r="G286" s="4"/>
    </row>
    <row r="287" spans="1:7" ht="19.5" hidden="1" thickBot="1" x14ac:dyDescent="0.35">
      <c r="A287" s="407"/>
      <c r="B287" s="113" t="s">
        <v>383</v>
      </c>
      <c r="C287" s="127"/>
      <c r="D287" s="9"/>
      <c r="E287" s="101"/>
      <c r="F287" s="43"/>
      <c r="G287" s="9"/>
    </row>
    <row r="288" spans="1:7" ht="19.5" hidden="1" thickBot="1" x14ac:dyDescent="0.35">
      <c r="A288" s="407"/>
      <c r="B288" s="119" t="s">
        <v>82</v>
      </c>
      <c r="C288" s="387"/>
      <c r="D288" s="409"/>
      <c r="E288" s="161"/>
      <c r="F288" s="44"/>
      <c r="G288" s="21"/>
    </row>
    <row r="289" spans="1:7" hidden="1" x14ac:dyDescent="0.3">
      <c r="A289" s="407"/>
      <c r="B289" s="112" t="s">
        <v>384</v>
      </c>
      <c r="C289" s="125"/>
      <c r="D289" s="14"/>
      <c r="E289" s="99"/>
      <c r="F289" s="37"/>
      <c r="G289" s="14"/>
    </row>
    <row r="290" spans="1:7" hidden="1" x14ac:dyDescent="0.3">
      <c r="A290" s="407"/>
      <c r="B290" s="18" t="s">
        <v>385</v>
      </c>
      <c r="C290" s="126"/>
      <c r="D290" s="4"/>
      <c r="E290" s="100"/>
      <c r="F290" s="41"/>
      <c r="G290" s="4"/>
    </row>
    <row r="291" spans="1:7" hidden="1" x14ac:dyDescent="0.3">
      <c r="A291" s="407"/>
      <c r="B291" s="18" t="s">
        <v>386</v>
      </c>
      <c r="C291" s="126"/>
      <c r="D291" s="4"/>
      <c r="E291" s="100"/>
      <c r="F291" s="41"/>
      <c r="G291" s="4"/>
    </row>
    <row r="292" spans="1:7" hidden="1" x14ac:dyDescent="0.3">
      <c r="A292" s="407"/>
      <c r="B292" s="18" t="s">
        <v>387</v>
      </c>
      <c r="C292" s="126"/>
      <c r="D292" s="4"/>
      <c r="E292" s="100"/>
      <c r="F292" s="41"/>
      <c r="G292" s="4"/>
    </row>
    <row r="293" spans="1:7" hidden="1" x14ac:dyDescent="0.3">
      <c r="A293" s="407"/>
      <c r="B293" s="18" t="s">
        <v>388</v>
      </c>
      <c r="C293" s="126"/>
      <c r="D293" s="4"/>
      <c r="E293" s="100"/>
      <c r="F293" s="41"/>
      <c r="G293" s="4"/>
    </row>
    <row r="294" spans="1:7" hidden="1" x14ac:dyDescent="0.3">
      <c r="A294" s="407"/>
      <c r="B294" s="18" t="s">
        <v>389</v>
      </c>
      <c r="C294" s="126"/>
      <c r="D294" s="4"/>
      <c r="E294" s="100"/>
      <c r="F294" s="41"/>
      <c r="G294" s="4"/>
    </row>
    <row r="295" spans="1:7" hidden="1" x14ac:dyDescent="0.3">
      <c r="A295" s="407"/>
      <c r="B295" s="18" t="s">
        <v>390</v>
      </c>
      <c r="C295" s="126"/>
      <c r="D295" s="4"/>
      <c r="E295" s="100"/>
      <c r="F295" s="41"/>
      <c r="G295" s="4"/>
    </row>
    <row r="296" spans="1:7" hidden="1" x14ac:dyDescent="0.3">
      <c r="A296" s="407"/>
      <c r="B296" s="18" t="s">
        <v>391</v>
      </c>
      <c r="C296" s="126"/>
      <c r="D296" s="4"/>
      <c r="E296" s="100"/>
      <c r="F296" s="41"/>
      <c r="G296" s="4"/>
    </row>
    <row r="297" spans="1:7" hidden="1" x14ac:dyDescent="0.3">
      <c r="A297" s="407"/>
      <c r="B297" s="18" t="s">
        <v>392</v>
      </c>
      <c r="C297" s="126"/>
      <c r="D297" s="4"/>
      <c r="E297" s="100"/>
      <c r="F297" s="41"/>
      <c r="G297" s="4"/>
    </row>
    <row r="298" spans="1:7" hidden="1" x14ac:dyDescent="0.3">
      <c r="A298" s="407"/>
      <c r="B298" s="18" t="s">
        <v>393</v>
      </c>
      <c r="C298" s="126"/>
      <c r="D298" s="4"/>
      <c r="E298" s="100"/>
      <c r="F298" s="41"/>
      <c r="G298" s="4"/>
    </row>
    <row r="299" spans="1:7" hidden="1" x14ac:dyDescent="0.3">
      <c r="A299" s="407"/>
      <c r="B299" s="18" t="s">
        <v>394</v>
      </c>
      <c r="C299" s="126"/>
      <c r="D299" s="4"/>
      <c r="E299" s="100"/>
      <c r="F299" s="41"/>
      <c r="G299" s="4"/>
    </row>
    <row r="300" spans="1:7" ht="19.5" hidden="1" thickBot="1" x14ac:dyDescent="0.35">
      <c r="A300" s="408"/>
      <c r="B300" s="113" t="s">
        <v>395</v>
      </c>
      <c r="C300" s="127"/>
      <c r="D300" s="9"/>
      <c r="E300" s="101"/>
      <c r="F300" s="43"/>
      <c r="G300" s="9"/>
    </row>
    <row r="301" spans="1:7" ht="27" hidden="1" thickBot="1" x14ac:dyDescent="0.45">
      <c r="A301" s="26">
        <v>6</v>
      </c>
      <c r="B301" s="120" t="s">
        <v>83</v>
      </c>
      <c r="C301" s="459"/>
      <c r="D301" s="460"/>
      <c r="E301" s="160"/>
      <c r="F301" s="39"/>
      <c r="G301" s="20"/>
    </row>
    <row r="302" spans="1:7" ht="19.5" hidden="1" thickBot="1" x14ac:dyDescent="0.35">
      <c r="A302" s="395"/>
      <c r="B302" s="119" t="s">
        <v>84</v>
      </c>
      <c r="C302" s="387"/>
      <c r="D302" s="409"/>
      <c r="E302" s="161"/>
      <c r="F302" s="44"/>
      <c r="G302" s="21"/>
    </row>
    <row r="303" spans="1:7" hidden="1" x14ac:dyDescent="0.3">
      <c r="A303" s="396"/>
      <c r="B303" s="112" t="s">
        <v>85</v>
      </c>
      <c r="C303" s="125"/>
      <c r="D303" s="14"/>
      <c r="E303" s="99"/>
      <c r="F303" s="37"/>
      <c r="G303" s="14"/>
    </row>
    <row r="304" spans="1:7" hidden="1" x14ac:dyDescent="0.3">
      <c r="A304" s="396"/>
      <c r="B304" s="18" t="s">
        <v>50</v>
      </c>
      <c r="C304" s="126"/>
      <c r="D304" s="4"/>
      <c r="E304" s="100"/>
      <c r="F304" s="41"/>
      <c r="G304" s="4"/>
    </row>
    <row r="305" spans="1:7" hidden="1" x14ac:dyDescent="0.3">
      <c r="A305" s="396"/>
      <c r="B305" s="18" t="s">
        <v>86</v>
      </c>
      <c r="C305" s="126"/>
      <c r="D305" s="4"/>
      <c r="E305" s="100"/>
      <c r="F305" s="41"/>
      <c r="G305" s="4"/>
    </row>
    <row r="306" spans="1:7" hidden="1" x14ac:dyDescent="0.3">
      <c r="A306" s="396"/>
      <c r="B306" s="18" t="s">
        <v>87</v>
      </c>
      <c r="C306" s="126"/>
      <c r="D306" s="4"/>
      <c r="E306" s="100"/>
      <c r="F306" s="41"/>
      <c r="G306" s="4"/>
    </row>
    <row r="307" spans="1:7" hidden="1" x14ac:dyDescent="0.3">
      <c r="A307" s="396"/>
      <c r="B307" s="18" t="s">
        <v>88</v>
      </c>
      <c r="C307" s="126"/>
      <c r="D307" s="4"/>
      <c r="E307" s="100"/>
      <c r="F307" s="41"/>
      <c r="G307" s="4"/>
    </row>
    <row r="308" spans="1:7" hidden="1" x14ac:dyDescent="0.3">
      <c r="A308" s="396"/>
      <c r="B308" s="18" t="s">
        <v>89</v>
      </c>
      <c r="C308" s="126"/>
      <c r="D308" s="4"/>
      <c r="E308" s="100"/>
      <c r="F308" s="41"/>
      <c r="G308" s="4"/>
    </row>
    <row r="309" spans="1:7" hidden="1" x14ac:dyDescent="0.3">
      <c r="A309" s="396"/>
      <c r="B309" s="18" t="s">
        <v>90</v>
      </c>
      <c r="C309" s="126"/>
      <c r="D309" s="4"/>
      <c r="E309" s="100"/>
      <c r="F309" s="41"/>
      <c r="G309" s="4"/>
    </row>
    <row r="310" spans="1:7" hidden="1" x14ac:dyDescent="0.3">
      <c r="A310" s="396"/>
      <c r="B310" s="18" t="s">
        <v>91</v>
      </c>
      <c r="C310" s="126"/>
      <c r="D310" s="4"/>
      <c r="E310" s="100"/>
      <c r="F310" s="41"/>
      <c r="G310" s="4"/>
    </row>
    <row r="311" spans="1:7" hidden="1" x14ac:dyDescent="0.3">
      <c r="A311" s="396"/>
      <c r="B311" s="18" t="s">
        <v>92</v>
      </c>
      <c r="C311" s="126"/>
      <c r="D311" s="4"/>
      <c r="E311" s="100"/>
      <c r="F311" s="41"/>
      <c r="G311" s="4"/>
    </row>
    <row r="312" spans="1:7" hidden="1" x14ac:dyDescent="0.3">
      <c r="A312" s="396"/>
      <c r="B312" s="18" t="s">
        <v>93</v>
      </c>
      <c r="C312" s="126"/>
      <c r="D312" s="4"/>
      <c r="E312" s="100"/>
      <c r="F312" s="41"/>
      <c r="G312" s="4"/>
    </row>
    <row r="313" spans="1:7" ht="19.5" hidden="1" thickBot="1" x14ac:dyDescent="0.35">
      <c r="A313" s="396"/>
      <c r="B313" s="113" t="s">
        <v>94</v>
      </c>
      <c r="C313" s="127"/>
      <c r="D313" s="9"/>
      <c r="E313" s="101"/>
      <c r="F313" s="43"/>
      <c r="G313" s="9"/>
    </row>
    <row r="314" spans="1:7" ht="19.5" hidden="1" thickBot="1" x14ac:dyDescent="0.35">
      <c r="A314" s="396"/>
      <c r="B314" s="119" t="s">
        <v>95</v>
      </c>
      <c r="C314" s="387"/>
      <c r="D314" s="409"/>
      <c r="E314" s="161"/>
      <c r="F314" s="44"/>
      <c r="G314" s="21"/>
    </row>
    <row r="315" spans="1:7" hidden="1" x14ac:dyDescent="0.3">
      <c r="A315" s="396"/>
      <c r="B315" s="112" t="s">
        <v>396</v>
      </c>
      <c r="C315" s="125"/>
      <c r="D315" s="14"/>
      <c r="E315" s="99"/>
      <c r="F315" s="37"/>
      <c r="G315" s="14"/>
    </row>
    <row r="316" spans="1:7" hidden="1" x14ac:dyDescent="0.3">
      <c r="A316" s="396"/>
      <c r="B316" s="18" t="s">
        <v>397</v>
      </c>
      <c r="C316" s="126"/>
      <c r="D316" s="4"/>
      <c r="E316" s="100"/>
      <c r="F316" s="41"/>
      <c r="G316" s="4"/>
    </row>
    <row r="317" spans="1:7" ht="19.5" hidden="1" thickBot="1" x14ac:dyDescent="0.35">
      <c r="A317" s="396"/>
      <c r="B317" s="113" t="s">
        <v>398</v>
      </c>
      <c r="C317" s="127"/>
      <c r="D317" s="9"/>
      <c r="E317" s="101"/>
      <c r="F317" s="43"/>
      <c r="G317" s="9"/>
    </row>
    <row r="318" spans="1:7" ht="19.5" hidden="1" thickBot="1" x14ac:dyDescent="0.35">
      <c r="A318" s="396"/>
      <c r="B318" s="124" t="s">
        <v>96</v>
      </c>
      <c r="C318" s="387"/>
      <c r="D318" s="409"/>
      <c r="E318" s="164"/>
      <c r="F318" s="46"/>
      <c r="G318" s="28"/>
    </row>
    <row r="319" spans="1:7" hidden="1" x14ac:dyDescent="0.3">
      <c r="A319" s="396"/>
      <c r="B319" s="112" t="s">
        <v>396</v>
      </c>
      <c r="C319" s="125"/>
      <c r="D319" s="14"/>
      <c r="E319" s="99"/>
      <c r="F319" s="37"/>
      <c r="G319" s="14"/>
    </row>
    <row r="320" spans="1:7" hidden="1" x14ac:dyDescent="0.3">
      <c r="A320" s="396"/>
      <c r="B320" s="18" t="s">
        <v>397</v>
      </c>
      <c r="C320" s="126"/>
      <c r="D320" s="4"/>
      <c r="E320" s="100"/>
      <c r="F320" s="41"/>
      <c r="G320" s="4"/>
    </row>
    <row r="321" spans="1:7" ht="19.5" hidden="1" thickBot="1" x14ac:dyDescent="0.35">
      <c r="A321" s="396"/>
      <c r="B321" s="113" t="s">
        <v>398</v>
      </c>
      <c r="C321" s="127"/>
      <c r="D321" s="9"/>
      <c r="E321" s="101"/>
      <c r="F321" s="43"/>
      <c r="G321" s="9"/>
    </row>
    <row r="322" spans="1:7" hidden="1" x14ac:dyDescent="0.3">
      <c r="A322" s="396"/>
      <c r="B322" s="112" t="s">
        <v>97</v>
      </c>
      <c r="C322" s="125"/>
      <c r="D322" s="14"/>
      <c r="E322" s="99"/>
      <c r="F322" s="37"/>
      <c r="G322" s="14"/>
    </row>
    <row r="323" spans="1:7" hidden="1" x14ac:dyDescent="0.3">
      <c r="A323" s="396"/>
      <c r="B323" s="18" t="s">
        <v>98</v>
      </c>
      <c r="C323" s="126"/>
      <c r="D323" s="4"/>
      <c r="E323" s="100"/>
      <c r="F323" s="41"/>
      <c r="G323" s="4"/>
    </row>
    <row r="324" spans="1:7" hidden="1" x14ac:dyDescent="0.3">
      <c r="A324" s="396"/>
      <c r="B324" s="18" t="s">
        <v>99</v>
      </c>
      <c r="C324" s="126"/>
      <c r="D324" s="4"/>
      <c r="E324" s="100"/>
      <c r="F324" s="41"/>
      <c r="G324" s="4"/>
    </row>
    <row r="325" spans="1:7" hidden="1" x14ac:dyDescent="0.3">
      <c r="A325" s="396"/>
      <c r="B325" s="18" t="s">
        <v>100</v>
      </c>
      <c r="C325" s="126"/>
      <c r="D325" s="4"/>
      <c r="E325" s="100"/>
      <c r="F325" s="41"/>
      <c r="G325" s="4"/>
    </row>
    <row r="326" spans="1:7" hidden="1" x14ac:dyDescent="0.3">
      <c r="A326" s="396"/>
      <c r="B326" s="18" t="s">
        <v>101</v>
      </c>
      <c r="C326" s="126"/>
      <c r="D326" s="4"/>
      <c r="E326" s="100"/>
      <c r="F326" s="41"/>
      <c r="G326" s="4"/>
    </row>
    <row r="327" spans="1:7" hidden="1" x14ac:dyDescent="0.3">
      <c r="A327" s="396"/>
      <c r="B327" s="18" t="s">
        <v>102</v>
      </c>
      <c r="C327" s="126"/>
      <c r="D327" s="4"/>
      <c r="E327" s="100"/>
      <c r="F327" s="41"/>
      <c r="G327" s="4"/>
    </row>
    <row r="328" spans="1:7" hidden="1" x14ac:dyDescent="0.3">
      <c r="A328" s="396"/>
      <c r="B328" s="18" t="s">
        <v>103</v>
      </c>
      <c r="C328" s="126"/>
      <c r="D328" s="4"/>
      <c r="E328" s="100"/>
      <c r="F328" s="41"/>
      <c r="G328" s="4"/>
    </row>
    <row r="329" spans="1:7" hidden="1" x14ac:dyDescent="0.3">
      <c r="A329" s="396"/>
      <c r="B329" s="18" t="s">
        <v>104</v>
      </c>
      <c r="C329" s="126"/>
      <c r="D329" s="4"/>
      <c r="E329" s="100"/>
      <c r="F329" s="41"/>
      <c r="G329" s="4"/>
    </row>
    <row r="330" spans="1:7" ht="19.5" hidden="1" thickBot="1" x14ac:dyDescent="0.35">
      <c r="A330" s="396"/>
      <c r="B330" s="113" t="s">
        <v>105</v>
      </c>
      <c r="C330" s="127"/>
      <c r="D330" s="9"/>
      <c r="E330" s="101"/>
      <c r="F330" s="43"/>
      <c r="G330" s="9"/>
    </row>
    <row r="331" spans="1:7" ht="19.5" hidden="1" thickBot="1" x14ac:dyDescent="0.35">
      <c r="A331" s="396"/>
      <c r="B331" s="121" t="s">
        <v>106</v>
      </c>
      <c r="C331" s="387"/>
      <c r="D331" s="409"/>
      <c r="E331" s="161"/>
      <c r="F331" s="44"/>
      <c r="G331" s="21"/>
    </row>
    <row r="332" spans="1:7" hidden="1" x14ac:dyDescent="0.3">
      <c r="A332" s="396"/>
      <c r="B332" s="112" t="s">
        <v>189</v>
      </c>
      <c r="C332" s="125"/>
      <c r="D332" s="14"/>
      <c r="E332" s="99"/>
      <c r="F332" s="37"/>
      <c r="G332" s="14"/>
    </row>
    <row r="333" spans="1:7" hidden="1" x14ac:dyDescent="0.3">
      <c r="A333" s="396"/>
      <c r="B333" s="18" t="s">
        <v>190</v>
      </c>
      <c r="C333" s="126"/>
      <c r="D333" s="4"/>
      <c r="E333" s="100"/>
      <c r="F333" s="41"/>
      <c r="G333" s="4"/>
    </row>
    <row r="334" spans="1:7" hidden="1" x14ac:dyDescent="0.3">
      <c r="A334" s="396"/>
      <c r="B334" s="18" t="s">
        <v>191</v>
      </c>
      <c r="C334" s="126"/>
      <c r="D334" s="4"/>
      <c r="E334" s="100"/>
      <c r="F334" s="41"/>
      <c r="G334" s="4"/>
    </row>
    <row r="335" spans="1:7" hidden="1" x14ac:dyDescent="0.3">
      <c r="A335" s="396"/>
      <c r="B335" s="18" t="s">
        <v>192</v>
      </c>
      <c r="C335" s="126"/>
      <c r="D335" s="4"/>
      <c r="E335" s="100"/>
      <c r="F335" s="41"/>
      <c r="G335" s="4"/>
    </row>
    <row r="336" spans="1:7" hidden="1" x14ac:dyDescent="0.3">
      <c r="A336" s="396"/>
      <c r="B336" s="18" t="s">
        <v>193</v>
      </c>
      <c r="C336" s="126"/>
      <c r="D336" s="4"/>
      <c r="E336" s="100"/>
      <c r="F336" s="41"/>
      <c r="G336" s="4"/>
    </row>
    <row r="337" spans="1:7" ht="19.5" hidden="1" thickBot="1" x14ac:dyDescent="0.35">
      <c r="A337" s="396"/>
      <c r="B337" s="113" t="s">
        <v>107</v>
      </c>
      <c r="C337" s="127"/>
      <c r="D337" s="9"/>
      <c r="E337" s="101"/>
      <c r="F337" s="43"/>
      <c r="G337" s="9"/>
    </row>
    <row r="338" spans="1:7" ht="19.5" hidden="1" thickBot="1" x14ac:dyDescent="0.35">
      <c r="A338" s="396"/>
      <c r="B338" s="119" t="s">
        <v>108</v>
      </c>
      <c r="C338" s="387"/>
      <c r="D338" s="409"/>
      <c r="E338" s="161"/>
      <c r="F338" s="44"/>
      <c r="G338" s="21"/>
    </row>
    <row r="339" spans="1:7" hidden="1" x14ac:dyDescent="0.3">
      <c r="A339" s="396"/>
      <c r="B339" s="112" t="s">
        <v>194</v>
      </c>
      <c r="C339" s="125"/>
      <c r="D339" s="14"/>
      <c r="E339" s="99"/>
      <c r="F339" s="37"/>
      <c r="G339" s="14"/>
    </row>
    <row r="340" spans="1:7" hidden="1" x14ac:dyDescent="0.3">
      <c r="A340" s="396"/>
      <c r="B340" s="18" t="s">
        <v>195</v>
      </c>
      <c r="C340" s="126"/>
      <c r="D340" s="4"/>
      <c r="E340" s="100"/>
      <c r="F340" s="41"/>
      <c r="G340" s="4"/>
    </row>
    <row r="341" spans="1:7" ht="19.5" hidden="1" thickBot="1" x14ac:dyDescent="0.35">
      <c r="A341" s="396"/>
      <c r="B341" s="113" t="s">
        <v>196</v>
      </c>
      <c r="C341" s="127"/>
      <c r="D341" s="9"/>
      <c r="E341" s="101"/>
      <c r="F341" s="43"/>
      <c r="G341" s="9"/>
    </row>
    <row r="342" spans="1:7" ht="19.5" hidden="1" thickBot="1" x14ac:dyDescent="0.35">
      <c r="A342" s="396"/>
      <c r="B342" s="119" t="s">
        <v>109</v>
      </c>
      <c r="C342" s="387"/>
      <c r="D342" s="409"/>
      <c r="E342" s="161"/>
      <c r="F342" s="44"/>
      <c r="G342" s="21"/>
    </row>
    <row r="343" spans="1:7" hidden="1" x14ac:dyDescent="0.3">
      <c r="A343" s="396"/>
      <c r="B343" s="112" t="s">
        <v>110</v>
      </c>
      <c r="C343" s="125"/>
      <c r="D343" s="14"/>
      <c r="E343" s="99"/>
      <c r="F343" s="37"/>
      <c r="G343" s="14"/>
    </row>
    <row r="344" spans="1:7" hidden="1" x14ac:dyDescent="0.3">
      <c r="A344" s="396"/>
      <c r="B344" s="18" t="s">
        <v>111</v>
      </c>
      <c r="C344" s="126"/>
      <c r="D344" s="4"/>
      <c r="E344" s="100"/>
      <c r="F344" s="41"/>
      <c r="G344" s="4"/>
    </row>
    <row r="345" spans="1:7" hidden="1" x14ac:dyDescent="0.3">
      <c r="A345" s="396"/>
      <c r="B345" s="18" t="s">
        <v>112</v>
      </c>
      <c r="C345" s="126"/>
      <c r="D345" s="4"/>
      <c r="E345" s="100"/>
      <c r="F345" s="41"/>
      <c r="G345" s="4"/>
    </row>
    <row r="346" spans="1:7" hidden="1" x14ac:dyDescent="0.3">
      <c r="A346" s="396"/>
      <c r="B346" s="18" t="s">
        <v>113</v>
      </c>
      <c r="C346" s="126"/>
      <c r="D346" s="4"/>
      <c r="E346" s="100"/>
      <c r="F346" s="41"/>
      <c r="G346" s="4"/>
    </row>
    <row r="347" spans="1:7" hidden="1" x14ac:dyDescent="0.3">
      <c r="A347" s="396"/>
      <c r="B347" s="18" t="s">
        <v>114</v>
      </c>
      <c r="C347" s="126"/>
      <c r="D347" s="4"/>
      <c r="E347" s="100"/>
      <c r="F347" s="41"/>
      <c r="G347" s="4"/>
    </row>
    <row r="348" spans="1:7" hidden="1" x14ac:dyDescent="0.3">
      <c r="A348" s="396"/>
      <c r="B348" s="18" t="s">
        <v>115</v>
      </c>
      <c r="C348" s="126"/>
      <c r="D348" s="4"/>
      <c r="E348" s="100"/>
      <c r="F348" s="41"/>
      <c r="G348" s="4"/>
    </row>
    <row r="349" spans="1:7" hidden="1" x14ac:dyDescent="0.3">
      <c r="A349" s="396"/>
      <c r="B349" s="18" t="s">
        <v>116</v>
      </c>
      <c r="C349" s="126"/>
      <c r="D349" s="4"/>
      <c r="E349" s="100"/>
      <c r="F349" s="41"/>
      <c r="G349" s="4"/>
    </row>
    <row r="350" spans="1:7" hidden="1" x14ac:dyDescent="0.3">
      <c r="A350" s="396"/>
      <c r="B350" s="18" t="s">
        <v>117</v>
      </c>
      <c r="C350" s="126"/>
      <c r="D350" s="4"/>
      <c r="E350" s="100"/>
      <c r="F350" s="41"/>
      <c r="G350" s="4"/>
    </row>
    <row r="351" spans="1:7" hidden="1" x14ac:dyDescent="0.3">
      <c r="A351" s="396"/>
      <c r="B351" s="18" t="s">
        <v>118</v>
      </c>
      <c r="C351" s="126"/>
      <c r="D351" s="4"/>
      <c r="E351" s="100"/>
      <c r="F351" s="41"/>
      <c r="G351" s="4"/>
    </row>
    <row r="352" spans="1:7" hidden="1" x14ac:dyDescent="0.3">
      <c r="A352" s="396"/>
      <c r="B352" s="18" t="s">
        <v>119</v>
      </c>
      <c r="C352" s="126"/>
      <c r="D352" s="4"/>
      <c r="E352" s="100"/>
      <c r="F352" s="41"/>
      <c r="G352" s="4"/>
    </row>
    <row r="353" spans="1:7" hidden="1" x14ac:dyDescent="0.3">
      <c r="A353" s="396"/>
      <c r="B353" s="18" t="s">
        <v>120</v>
      </c>
      <c r="C353" s="126"/>
      <c r="D353" s="4"/>
      <c r="E353" s="100"/>
      <c r="F353" s="41"/>
      <c r="G353" s="4"/>
    </row>
    <row r="354" spans="1:7" hidden="1" x14ac:dyDescent="0.3">
      <c r="A354" s="396"/>
      <c r="B354" s="18" t="s">
        <v>121</v>
      </c>
      <c r="C354" s="126"/>
      <c r="D354" s="4"/>
      <c r="E354" s="100"/>
      <c r="F354" s="41"/>
      <c r="G354" s="4"/>
    </row>
    <row r="355" spans="1:7" hidden="1" x14ac:dyDescent="0.3">
      <c r="A355" s="396"/>
      <c r="B355" s="18" t="s">
        <v>122</v>
      </c>
      <c r="C355" s="126"/>
      <c r="D355" s="4"/>
      <c r="E355" s="100"/>
      <c r="F355" s="41"/>
      <c r="G355" s="4"/>
    </row>
    <row r="356" spans="1:7" hidden="1" x14ac:dyDescent="0.3">
      <c r="A356" s="396"/>
      <c r="B356" s="18" t="s">
        <v>123</v>
      </c>
      <c r="C356" s="126"/>
      <c r="D356" s="4"/>
      <c r="E356" s="100"/>
      <c r="F356" s="41"/>
      <c r="G356" s="4"/>
    </row>
    <row r="357" spans="1:7" hidden="1" x14ac:dyDescent="0.3">
      <c r="A357" s="396"/>
      <c r="B357" s="18" t="s">
        <v>124</v>
      </c>
      <c r="C357" s="126"/>
      <c r="D357" s="4"/>
      <c r="E357" s="100"/>
      <c r="F357" s="41"/>
      <c r="G357" s="4"/>
    </row>
    <row r="358" spans="1:7" hidden="1" x14ac:dyDescent="0.3">
      <c r="A358" s="396"/>
      <c r="B358" s="18" t="s">
        <v>125</v>
      </c>
      <c r="C358" s="126"/>
      <c r="D358" s="4"/>
      <c r="E358" s="100"/>
      <c r="F358" s="41"/>
      <c r="G358" s="4"/>
    </row>
    <row r="359" spans="1:7" hidden="1" x14ac:dyDescent="0.3">
      <c r="A359" s="396"/>
      <c r="B359" s="18" t="s">
        <v>126</v>
      </c>
      <c r="C359" s="126"/>
      <c r="D359" s="4"/>
      <c r="E359" s="100"/>
      <c r="F359" s="41"/>
      <c r="G359" s="4"/>
    </row>
    <row r="360" spans="1:7" hidden="1" x14ac:dyDescent="0.3">
      <c r="A360" s="396"/>
      <c r="B360" s="18" t="s">
        <v>127</v>
      </c>
      <c r="C360" s="126"/>
      <c r="D360" s="4"/>
      <c r="E360" s="100"/>
      <c r="F360" s="41"/>
      <c r="G360" s="4"/>
    </row>
    <row r="361" spans="1:7" hidden="1" x14ac:dyDescent="0.3">
      <c r="A361" s="396"/>
      <c r="B361" s="18" t="s">
        <v>128</v>
      </c>
      <c r="C361" s="126"/>
      <c r="D361" s="4"/>
      <c r="E361" s="100"/>
      <c r="F361" s="41"/>
      <c r="G361" s="4"/>
    </row>
    <row r="362" spans="1:7" hidden="1" x14ac:dyDescent="0.3">
      <c r="A362" s="396"/>
      <c r="B362" s="18" t="s">
        <v>129</v>
      </c>
      <c r="C362" s="126"/>
      <c r="D362" s="4"/>
      <c r="E362" s="100"/>
      <c r="F362" s="41"/>
      <c r="G362" s="4"/>
    </row>
    <row r="363" spans="1:7" hidden="1" x14ac:dyDescent="0.3">
      <c r="A363" s="396"/>
      <c r="B363" s="18" t="s">
        <v>130</v>
      </c>
      <c r="C363" s="126"/>
      <c r="D363" s="4"/>
      <c r="E363" s="100"/>
      <c r="F363" s="41"/>
      <c r="G363" s="4"/>
    </row>
    <row r="364" spans="1:7" hidden="1" x14ac:dyDescent="0.3">
      <c r="A364" s="396"/>
      <c r="B364" s="18" t="s">
        <v>131</v>
      </c>
      <c r="C364" s="126"/>
      <c r="D364" s="4"/>
      <c r="E364" s="100"/>
      <c r="F364" s="41"/>
      <c r="G364" s="4"/>
    </row>
    <row r="365" spans="1:7" hidden="1" x14ac:dyDescent="0.3">
      <c r="A365" s="396"/>
      <c r="B365" s="18" t="s">
        <v>132</v>
      </c>
      <c r="C365" s="126"/>
      <c r="D365" s="4"/>
      <c r="E365" s="100"/>
      <c r="F365" s="41"/>
      <c r="G365" s="4"/>
    </row>
    <row r="366" spans="1:7" hidden="1" x14ac:dyDescent="0.3">
      <c r="A366" s="396"/>
      <c r="B366" s="18" t="s">
        <v>133</v>
      </c>
      <c r="C366" s="126"/>
      <c r="D366" s="4"/>
      <c r="E366" s="100"/>
      <c r="F366" s="41"/>
      <c r="G366" s="4"/>
    </row>
    <row r="367" spans="1:7" hidden="1" x14ac:dyDescent="0.3">
      <c r="A367" s="396"/>
      <c r="B367" s="18" t="s">
        <v>134</v>
      </c>
      <c r="C367" s="126"/>
      <c r="D367" s="4"/>
      <c r="E367" s="100"/>
      <c r="F367" s="41"/>
      <c r="G367" s="4"/>
    </row>
    <row r="368" spans="1:7" hidden="1" x14ac:dyDescent="0.3">
      <c r="A368" s="396"/>
      <c r="B368" s="18" t="s">
        <v>135</v>
      </c>
      <c r="C368" s="126"/>
      <c r="D368" s="4"/>
      <c r="E368" s="100"/>
      <c r="F368" s="41"/>
      <c r="G368" s="4"/>
    </row>
    <row r="369" spans="1:7" hidden="1" x14ac:dyDescent="0.3">
      <c r="A369" s="396"/>
      <c r="B369" s="18" t="s">
        <v>136</v>
      </c>
      <c r="C369" s="126"/>
      <c r="D369" s="4"/>
      <c r="E369" s="100"/>
      <c r="F369" s="41"/>
      <c r="G369" s="4"/>
    </row>
    <row r="370" spans="1:7" hidden="1" x14ac:dyDescent="0.3">
      <c r="A370" s="396"/>
      <c r="B370" s="18" t="s">
        <v>137</v>
      </c>
      <c r="C370" s="126"/>
      <c r="D370" s="4"/>
      <c r="E370" s="100"/>
      <c r="F370" s="41"/>
      <c r="G370" s="4"/>
    </row>
    <row r="371" spans="1:7" hidden="1" x14ac:dyDescent="0.3">
      <c r="A371" s="396"/>
      <c r="B371" s="18" t="s">
        <v>138</v>
      </c>
      <c r="C371" s="126"/>
      <c r="D371" s="4"/>
      <c r="E371" s="100"/>
      <c r="F371" s="41"/>
      <c r="G371" s="4"/>
    </row>
    <row r="372" spans="1:7" hidden="1" x14ac:dyDescent="0.3">
      <c r="A372" s="396"/>
      <c r="B372" s="18" t="s">
        <v>139</v>
      </c>
      <c r="C372" s="126"/>
      <c r="D372" s="4"/>
      <c r="E372" s="100"/>
      <c r="F372" s="41"/>
      <c r="G372" s="4"/>
    </row>
    <row r="373" spans="1:7" hidden="1" x14ac:dyDescent="0.3">
      <c r="A373" s="396"/>
      <c r="B373" s="18" t="s">
        <v>140</v>
      </c>
      <c r="C373" s="126"/>
      <c r="D373" s="4"/>
      <c r="E373" s="100"/>
      <c r="F373" s="41"/>
      <c r="G373" s="4"/>
    </row>
    <row r="374" spans="1:7" hidden="1" x14ac:dyDescent="0.3">
      <c r="A374" s="396"/>
      <c r="B374" s="18" t="s">
        <v>141</v>
      </c>
      <c r="C374" s="126"/>
      <c r="D374" s="4"/>
      <c r="E374" s="100"/>
      <c r="F374" s="41"/>
      <c r="G374" s="4"/>
    </row>
    <row r="375" spans="1:7" hidden="1" x14ac:dyDescent="0.3">
      <c r="A375" s="396"/>
      <c r="B375" s="18" t="s">
        <v>142</v>
      </c>
      <c r="C375" s="126"/>
      <c r="D375" s="4"/>
      <c r="E375" s="100"/>
      <c r="F375" s="41"/>
      <c r="G375" s="4"/>
    </row>
    <row r="376" spans="1:7" hidden="1" x14ac:dyDescent="0.3">
      <c r="A376" s="396"/>
      <c r="B376" s="18" t="s">
        <v>143</v>
      </c>
      <c r="C376" s="126"/>
      <c r="D376" s="4"/>
      <c r="E376" s="100"/>
      <c r="F376" s="41"/>
      <c r="G376" s="4"/>
    </row>
    <row r="377" spans="1:7" hidden="1" x14ac:dyDescent="0.3">
      <c r="A377" s="396"/>
      <c r="B377" s="18" t="s">
        <v>11</v>
      </c>
      <c r="C377" s="126"/>
      <c r="D377" s="4"/>
      <c r="E377" s="100"/>
      <c r="F377" s="41"/>
      <c r="G377" s="4"/>
    </row>
    <row r="378" spans="1:7" hidden="1" x14ac:dyDescent="0.3">
      <c r="A378" s="396"/>
      <c r="B378" s="18" t="s">
        <v>144</v>
      </c>
      <c r="C378" s="126"/>
      <c r="D378" s="4"/>
      <c r="E378" s="100"/>
      <c r="F378" s="41"/>
      <c r="G378" s="4"/>
    </row>
    <row r="379" spans="1:7" hidden="1" x14ac:dyDescent="0.3">
      <c r="A379" s="396"/>
      <c r="B379" s="18" t="s">
        <v>145</v>
      </c>
      <c r="C379" s="126"/>
      <c r="D379" s="4"/>
      <c r="E379" s="100"/>
      <c r="F379" s="41"/>
      <c r="G379" s="4"/>
    </row>
    <row r="380" spans="1:7" hidden="1" x14ac:dyDescent="0.3">
      <c r="A380" s="396"/>
      <c r="B380" s="18" t="s">
        <v>146</v>
      </c>
      <c r="C380" s="126"/>
      <c r="D380" s="4"/>
      <c r="E380" s="100"/>
      <c r="F380" s="41"/>
      <c r="G380" s="4"/>
    </row>
    <row r="381" spans="1:7" hidden="1" x14ac:dyDescent="0.3">
      <c r="A381" s="396"/>
      <c r="B381" s="18" t="s">
        <v>147</v>
      </c>
      <c r="C381" s="126"/>
      <c r="D381" s="4"/>
      <c r="E381" s="100"/>
      <c r="F381" s="41"/>
      <c r="G381" s="4"/>
    </row>
    <row r="382" spans="1:7" hidden="1" x14ac:dyDescent="0.3">
      <c r="A382" s="396"/>
      <c r="B382" s="18" t="s">
        <v>148</v>
      </c>
      <c r="C382" s="126"/>
      <c r="D382" s="4"/>
      <c r="E382" s="100"/>
      <c r="F382" s="41"/>
      <c r="G382" s="4"/>
    </row>
    <row r="383" spans="1:7" hidden="1" x14ac:dyDescent="0.3">
      <c r="A383" s="396"/>
      <c r="B383" s="18" t="s">
        <v>149</v>
      </c>
      <c r="C383" s="126"/>
      <c r="D383" s="4"/>
      <c r="E383" s="100"/>
      <c r="F383" s="41"/>
      <c r="G383" s="4"/>
    </row>
    <row r="384" spans="1:7" hidden="1" x14ac:dyDescent="0.3">
      <c r="A384" s="396"/>
      <c r="B384" s="18" t="s">
        <v>150</v>
      </c>
      <c r="C384" s="126"/>
      <c r="D384" s="4"/>
      <c r="E384" s="100"/>
      <c r="F384" s="41"/>
      <c r="G384" s="4"/>
    </row>
    <row r="385" spans="1:8" hidden="1" x14ac:dyDescent="0.3">
      <c r="A385" s="396"/>
      <c r="B385" s="18" t="s">
        <v>151</v>
      </c>
      <c r="C385" s="126"/>
      <c r="D385" s="4"/>
      <c r="E385" s="100"/>
      <c r="F385" s="41"/>
      <c r="G385" s="4"/>
    </row>
    <row r="386" spans="1:8" hidden="1" x14ac:dyDescent="0.3">
      <c r="A386" s="396"/>
      <c r="B386" s="18" t="s">
        <v>152</v>
      </c>
      <c r="C386" s="126"/>
      <c r="D386" s="4"/>
      <c r="E386" s="100"/>
      <c r="F386" s="41"/>
      <c r="G386" s="4"/>
    </row>
    <row r="387" spans="1:8" hidden="1" x14ac:dyDescent="0.3">
      <c r="A387" s="396"/>
      <c r="B387" s="18" t="s">
        <v>153</v>
      </c>
      <c r="C387" s="126"/>
      <c r="D387" s="4"/>
      <c r="E387" s="100"/>
      <c r="F387" s="41"/>
      <c r="G387" s="4"/>
    </row>
    <row r="388" spans="1:8" hidden="1" x14ac:dyDescent="0.3">
      <c r="A388" s="396"/>
      <c r="B388" s="18" t="s">
        <v>154</v>
      </c>
      <c r="C388" s="126"/>
      <c r="D388" s="4"/>
      <c r="E388" s="100"/>
      <c r="F388" s="41"/>
      <c r="G388" s="4"/>
    </row>
    <row r="389" spans="1:8" hidden="1" x14ac:dyDescent="0.3">
      <c r="A389" s="396"/>
      <c r="B389" s="18" t="s">
        <v>155</v>
      </c>
      <c r="C389" s="126"/>
      <c r="D389" s="4"/>
      <c r="E389" s="100"/>
      <c r="F389" s="41"/>
      <c r="G389" s="4"/>
    </row>
    <row r="390" spans="1:8" hidden="1" x14ac:dyDescent="0.3">
      <c r="A390" s="396"/>
      <c r="B390" s="18" t="s">
        <v>156</v>
      </c>
      <c r="C390" s="126"/>
      <c r="D390" s="4"/>
      <c r="E390" s="100"/>
      <c r="F390" s="41"/>
      <c r="G390" s="4"/>
    </row>
    <row r="391" spans="1:8" hidden="1" x14ac:dyDescent="0.3">
      <c r="A391" s="396"/>
      <c r="B391" s="18" t="s">
        <v>157</v>
      </c>
      <c r="C391" s="126"/>
      <c r="D391" s="4"/>
      <c r="E391" s="100"/>
      <c r="F391" s="41"/>
      <c r="G391" s="4"/>
    </row>
    <row r="392" spans="1:8" hidden="1" x14ac:dyDescent="0.3">
      <c r="A392" s="396"/>
      <c r="B392" s="18" t="s">
        <v>158</v>
      </c>
      <c r="C392" s="126"/>
      <c r="D392" s="4"/>
      <c r="E392" s="100"/>
      <c r="F392" s="41"/>
      <c r="G392" s="4"/>
    </row>
    <row r="393" spans="1:8" hidden="1" x14ac:dyDescent="0.3">
      <c r="A393" s="396"/>
      <c r="B393" s="18" t="s">
        <v>159</v>
      </c>
      <c r="C393" s="126"/>
      <c r="D393" s="4"/>
      <c r="E393" s="100"/>
      <c r="F393" s="41"/>
      <c r="G393" s="4"/>
    </row>
    <row r="394" spans="1:8" hidden="1" x14ac:dyDescent="0.3">
      <c r="A394" s="396"/>
      <c r="B394" s="18" t="s">
        <v>160</v>
      </c>
      <c r="C394" s="126"/>
      <c r="D394" s="4"/>
      <c r="E394" s="100"/>
      <c r="F394" s="41"/>
      <c r="G394" s="4"/>
    </row>
    <row r="395" spans="1:8" hidden="1" x14ac:dyDescent="0.3">
      <c r="A395" s="396"/>
      <c r="B395" s="18" t="s">
        <v>161</v>
      </c>
      <c r="C395" s="126"/>
      <c r="D395" s="4"/>
      <c r="E395" s="100"/>
      <c r="F395" s="41"/>
      <c r="G395" s="4"/>
    </row>
    <row r="396" spans="1:8" hidden="1" x14ac:dyDescent="0.3">
      <c r="A396" s="396"/>
      <c r="B396" s="18" t="s">
        <v>162</v>
      </c>
      <c r="C396" s="126"/>
      <c r="D396" s="4"/>
      <c r="E396" s="100"/>
      <c r="F396" s="41"/>
      <c r="G396" s="4"/>
    </row>
    <row r="397" spans="1:8" hidden="1" x14ac:dyDescent="0.3">
      <c r="A397" s="396"/>
      <c r="B397" s="18" t="s">
        <v>163</v>
      </c>
      <c r="C397" s="126"/>
      <c r="D397" s="4"/>
      <c r="E397" s="100"/>
      <c r="F397" s="41"/>
      <c r="G397" s="4"/>
    </row>
    <row r="398" spans="1:8" ht="19.5" hidden="1" thickBot="1" x14ac:dyDescent="0.35">
      <c r="A398" s="397"/>
      <c r="B398" s="113" t="s">
        <v>164</v>
      </c>
      <c r="C398" s="127"/>
      <c r="D398" s="9"/>
      <c r="E398" s="101"/>
      <c r="F398" s="43"/>
      <c r="G398" s="9"/>
    </row>
    <row r="399" spans="1:8" ht="27" thickBot="1" x14ac:dyDescent="0.45">
      <c r="A399" s="467" t="s">
        <v>165</v>
      </c>
      <c r="B399" s="468"/>
      <c r="C399" s="457"/>
      <c r="D399" s="458"/>
      <c r="E399" s="165">
        <f>E400</f>
        <v>2</v>
      </c>
      <c r="F399" s="76">
        <f>F400</f>
        <v>0</v>
      </c>
      <c r="G399" s="77">
        <f>E399-F399</f>
        <v>2</v>
      </c>
      <c r="H399" s="183" t="b">
        <f>G399=G400</f>
        <v>1</v>
      </c>
    </row>
    <row r="400" spans="1:8" ht="38.25" thickBot="1" x14ac:dyDescent="0.35">
      <c r="A400" s="53">
        <v>7</v>
      </c>
      <c r="B400" s="141" t="s">
        <v>166</v>
      </c>
      <c r="C400" s="155"/>
      <c r="D400" s="64"/>
      <c r="E400" s="184">
        <f>E401+E412</f>
        <v>2</v>
      </c>
      <c r="F400" s="63">
        <f>F401+F412</f>
        <v>0</v>
      </c>
      <c r="G400" s="65">
        <f>E400-F400</f>
        <v>2</v>
      </c>
    </row>
    <row r="401" spans="1:7" ht="19.5" thickBot="1" x14ac:dyDescent="0.35">
      <c r="A401" s="408"/>
      <c r="B401" s="142" t="s">
        <v>167</v>
      </c>
      <c r="C401" s="156"/>
      <c r="D401" s="69"/>
      <c r="E401" s="380">
        <f>SUM(E402:E411)</f>
        <v>1</v>
      </c>
      <c r="F401" s="380">
        <f>SUM(F402:F411)</f>
        <v>0</v>
      </c>
      <c r="G401" s="381">
        <f>E401-F401</f>
        <v>1</v>
      </c>
    </row>
    <row r="402" spans="1:7" x14ac:dyDescent="0.3">
      <c r="A402" s="396"/>
      <c r="B402" s="112" t="s">
        <v>399</v>
      </c>
      <c r="C402" s="213">
        <v>44515</v>
      </c>
      <c r="D402" s="106" t="s">
        <v>415</v>
      </c>
      <c r="E402" s="107">
        <v>1</v>
      </c>
      <c r="F402" s="13">
        <f>[1]Технология!$F$402</f>
        <v>0</v>
      </c>
      <c r="G402" s="14">
        <f>E402-F402</f>
        <v>1</v>
      </c>
    </row>
    <row r="403" spans="1:7" x14ac:dyDescent="0.3">
      <c r="A403" s="396"/>
      <c r="B403" s="18" t="s">
        <v>400</v>
      </c>
      <c r="C403" s="126"/>
      <c r="D403" s="41"/>
      <c r="E403" s="108"/>
      <c r="F403" s="3">
        <f>[1]Технология!$F$403</f>
        <v>0</v>
      </c>
      <c r="G403" s="4">
        <f>E403-F403</f>
        <v>0</v>
      </c>
    </row>
    <row r="404" spans="1:7" x14ac:dyDescent="0.3">
      <c r="A404" s="396"/>
      <c r="B404" s="18" t="s">
        <v>401</v>
      </c>
      <c r="C404" s="126"/>
      <c r="D404" s="41"/>
      <c r="E404" s="108"/>
      <c r="F404" s="3">
        <f>[1]Технология!$F$404</f>
        <v>0</v>
      </c>
      <c r="G404" s="4">
        <f t="shared" ref="G404:G411" si="0">E404-F404</f>
        <v>0</v>
      </c>
    </row>
    <row r="405" spans="1:7" x14ac:dyDescent="0.3">
      <c r="A405" s="396"/>
      <c r="B405" s="18" t="s">
        <v>402</v>
      </c>
      <c r="C405" s="126"/>
      <c r="D405" s="41"/>
      <c r="E405" s="108"/>
      <c r="F405" s="3">
        <f>[1]Технология!$F$405</f>
        <v>0</v>
      </c>
      <c r="G405" s="4">
        <f t="shared" si="0"/>
        <v>0</v>
      </c>
    </row>
    <row r="406" spans="1:7" x14ac:dyDescent="0.3">
      <c r="A406" s="396"/>
      <c r="B406" s="18" t="s">
        <v>403</v>
      </c>
      <c r="C406" s="126"/>
      <c r="D406" s="41"/>
      <c r="E406" s="108"/>
      <c r="F406" s="3">
        <f>[1]Технология!$F$406</f>
        <v>0</v>
      </c>
      <c r="G406" s="4">
        <f t="shared" si="0"/>
        <v>0</v>
      </c>
    </row>
    <row r="407" spans="1:7" x14ac:dyDescent="0.3">
      <c r="A407" s="396"/>
      <c r="B407" s="18" t="s">
        <v>404</v>
      </c>
      <c r="C407" s="126"/>
      <c r="D407" s="41"/>
      <c r="E407" s="108"/>
      <c r="F407" s="3">
        <f>[1]Технология!$F$407</f>
        <v>0</v>
      </c>
      <c r="G407" s="4">
        <f t="shared" si="0"/>
        <v>0</v>
      </c>
    </row>
    <row r="408" spans="1:7" x14ac:dyDescent="0.3">
      <c r="A408" s="396"/>
      <c r="B408" s="18" t="s">
        <v>405</v>
      </c>
      <c r="C408" s="126"/>
      <c r="D408" s="41"/>
      <c r="E408" s="108"/>
      <c r="F408" s="3">
        <f>[1]Технология!$F$408</f>
        <v>0</v>
      </c>
      <c r="G408" s="4">
        <f t="shared" si="0"/>
        <v>0</v>
      </c>
    </row>
    <row r="409" spans="1:7" x14ac:dyDescent="0.3">
      <c r="A409" s="396"/>
      <c r="B409" s="18" t="s">
        <v>406</v>
      </c>
      <c r="C409" s="126"/>
      <c r="D409" s="41"/>
      <c r="E409" s="108"/>
      <c r="F409" s="3">
        <f>[1]Технология!$F$409</f>
        <v>0</v>
      </c>
      <c r="G409" s="4">
        <f t="shared" si="0"/>
        <v>0</v>
      </c>
    </row>
    <row r="410" spans="1:7" x14ac:dyDescent="0.3">
      <c r="A410" s="396"/>
      <c r="B410" s="18" t="s">
        <v>407</v>
      </c>
      <c r="C410" s="126"/>
      <c r="D410" s="41"/>
      <c r="E410" s="108"/>
      <c r="F410" s="3">
        <f>[1]Технология!$F$410</f>
        <v>0</v>
      </c>
      <c r="G410" s="4">
        <f t="shared" si="0"/>
        <v>0</v>
      </c>
    </row>
    <row r="411" spans="1:7" ht="19.5" thickBot="1" x14ac:dyDescent="0.35">
      <c r="A411" s="396"/>
      <c r="B411" s="117" t="s">
        <v>408</v>
      </c>
      <c r="C411" s="131"/>
      <c r="D411" s="38"/>
      <c r="E411" s="109"/>
      <c r="F411" s="8">
        <f>[1]Технология!$F$411</f>
        <v>0</v>
      </c>
      <c r="G411" s="9">
        <f t="shared" si="0"/>
        <v>0</v>
      </c>
    </row>
    <row r="412" spans="1:7" ht="19.5" thickBot="1" x14ac:dyDescent="0.35">
      <c r="A412" s="396"/>
      <c r="B412" s="143" t="s">
        <v>169</v>
      </c>
      <c r="C412" s="156"/>
      <c r="D412" s="68"/>
      <c r="E412" s="382">
        <f>SUM(E413:E428)</f>
        <v>1</v>
      </c>
      <c r="F412" s="383">
        <f>SUM(F413:F433)</f>
        <v>0</v>
      </c>
      <c r="G412" s="381">
        <f>E412-F412</f>
        <v>1</v>
      </c>
    </row>
    <row r="413" spans="1:7" x14ac:dyDescent="0.3">
      <c r="A413" s="396"/>
      <c r="B413" s="112" t="s">
        <v>170</v>
      </c>
      <c r="C413" s="213">
        <v>44515</v>
      </c>
      <c r="D413" s="106" t="s">
        <v>415</v>
      </c>
      <c r="E413" s="107">
        <v>1</v>
      </c>
      <c r="F413" s="13">
        <f>[1]Технология!$F$413</f>
        <v>0</v>
      </c>
      <c r="G413" s="14">
        <f>E413-F413</f>
        <v>1</v>
      </c>
    </row>
    <row r="414" spans="1:7" x14ac:dyDescent="0.3">
      <c r="A414" s="396"/>
      <c r="B414" s="18" t="s">
        <v>171</v>
      </c>
      <c r="C414" s="126"/>
      <c r="D414" s="41"/>
      <c r="E414" s="108"/>
      <c r="F414" s="3">
        <f>[1]Технология!$F$414</f>
        <v>0</v>
      </c>
      <c r="G414" s="4">
        <f>E414-F414</f>
        <v>0</v>
      </c>
    </row>
    <row r="415" spans="1:7" x14ac:dyDescent="0.3">
      <c r="A415" s="396"/>
      <c r="B415" s="18" t="s">
        <v>172</v>
      </c>
      <c r="C415" s="126"/>
      <c r="D415" s="41"/>
      <c r="E415" s="108"/>
      <c r="F415" s="3">
        <f>[1]Технология!$F$415</f>
        <v>0</v>
      </c>
      <c r="G415" s="4">
        <f t="shared" ref="G415:G428" si="1">E415-F415</f>
        <v>0</v>
      </c>
    </row>
    <row r="416" spans="1:7" x14ac:dyDescent="0.3">
      <c r="A416" s="396"/>
      <c r="B416" s="18" t="s">
        <v>173</v>
      </c>
      <c r="C416" s="126"/>
      <c r="D416" s="41"/>
      <c r="E416" s="108"/>
      <c r="F416" s="3">
        <f>[1]Технология!$F$416</f>
        <v>0</v>
      </c>
      <c r="G416" s="4">
        <f t="shared" si="1"/>
        <v>0</v>
      </c>
    </row>
    <row r="417" spans="1:7" x14ac:dyDescent="0.3">
      <c r="A417" s="396"/>
      <c r="B417" s="18" t="s">
        <v>174</v>
      </c>
      <c r="C417" s="126"/>
      <c r="D417" s="41"/>
      <c r="E417" s="108"/>
      <c r="F417" s="3">
        <f>[1]Технология!$F$417</f>
        <v>0</v>
      </c>
      <c r="G417" s="4">
        <f t="shared" si="1"/>
        <v>0</v>
      </c>
    </row>
    <row r="418" spans="1:7" x14ac:dyDescent="0.3">
      <c r="A418" s="396"/>
      <c r="B418" s="18" t="s">
        <v>175</v>
      </c>
      <c r="C418" s="126"/>
      <c r="D418" s="41"/>
      <c r="E418" s="108"/>
      <c r="F418" s="3">
        <f>[1]Технология!$F$418</f>
        <v>0</v>
      </c>
      <c r="G418" s="4">
        <f t="shared" si="1"/>
        <v>0</v>
      </c>
    </row>
    <row r="419" spans="1:7" x14ac:dyDescent="0.3">
      <c r="A419" s="396"/>
      <c r="B419" s="18" t="s">
        <v>176</v>
      </c>
      <c r="C419" s="126"/>
      <c r="D419" s="41"/>
      <c r="E419" s="108"/>
      <c r="F419" s="3">
        <f>[1]Технология!$F$419</f>
        <v>0</v>
      </c>
      <c r="G419" s="4">
        <f t="shared" si="1"/>
        <v>0</v>
      </c>
    </row>
    <row r="420" spans="1:7" x14ac:dyDescent="0.3">
      <c r="A420" s="396"/>
      <c r="B420" s="18" t="s">
        <v>177</v>
      </c>
      <c r="C420" s="126"/>
      <c r="D420" s="41"/>
      <c r="E420" s="108"/>
      <c r="F420" s="3">
        <f>[1]Технология!$F$420</f>
        <v>0</v>
      </c>
      <c r="G420" s="4">
        <f t="shared" si="1"/>
        <v>0</v>
      </c>
    </row>
    <row r="421" spans="1:7" x14ac:dyDescent="0.3">
      <c r="A421" s="396"/>
      <c r="B421" s="18" t="s">
        <v>178</v>
      </c>
      <c r="C421" s="126"/>
      <c r="D421" s="41"/>
      <c r="E421" s="108"/>
      <c r="F421" s="3">
        <f>[1]Технология!$F$421</f>
        <v>0</v>
      </c>
      <c r="G421" s="4">
        <f t="shared" si="1"/>
        <v>0</v>
      </c>
    </row>
    <row r="422" spans="1:7" x14ac:dyDescent="0.3">
      <c r="A422" s="396"/>
      <c r="B422" s="18" t="s">
        <v>179</v>
      </c>
      <c r="C422" s="126"/>
      <c r="D422" s="41"/>
      <c r="E422" s="108"/>
      <c r="F422" s="3">
        <f>[1]Технология!$F$422</f>
        <v>0</v>
      </c>
      <c r="G422" s="4">
        <f t="shared" si="1"/>
        <v>0</v>
      </c>
    </row>
    <row r="423" spans="1:7" x14ac:dyDescent="0.3">
      <c r="A423" s="396"/>
      <c r="B423" s="18" t="s">
        <v>180</v>
      </c>
      <c r="C423" s="126"/>
      <c r="D423" s="41"/>
      <c r="E423" s="108"/>
      <c r="F423" s="3">
        <f>[1]Технология!$F$423</f>
        <v>0</v>
      </c>
      <c r="G423" s="4">
        <f t="shared" si="1"/>
        <v>0</v>
      </c>
    </row>
    <row r="424" spans="1:7" x14ac:dyDescent="0.3">
      <c r="A424" s="396"/>
      <c r="B424" s="18" t="s">
        <v>181</v>
      </c>
      <c r="C424" s="126"/>
      <c r="D424" s="41"/>
      <c r="E424" s="108"/>
      <c r="F424" s="3">
        <f>[1]Технология!$F$424</f>
        <v>0</v>
      </c>
      <c r="G424" s="4">
        <f t="shared" si="1"/>
        <v>0</v>
      </c>
    </row>
    <row r="425" spans="1:7" x14ac:dyDescent="0.3">
      <c r="A425" s="396"/>
      <c r="B425" s="18" t="s">
        <v>168</v>
      </c>
      <c r="C425" s="126"/>
      <c r="D425" s="41"/>
      <c r="E425" s="108"/>
      <c r="F425" s="3">
        <f>[1]Технология!$F$425</f>
        <v>0</v>
      </c>
      <c r="G425" s="4">
        <f t="shared" si="1"/>
        <v>0</v>
      </c>
    </row>
    <row r="426" spans="1:7" x14ac:dyDescent="0.3">
      <c r="A426" s="396"/>
      <c r="B426" s="18" t="s">
        <v>182</v>
      </c>
      <c r="C426" s="126"/>
      <c r="D426" s="41"/>
      <c r="E426" s="108"/>
      <c r="F426" s="3">
        <f>[1]Технология!$F$426</f>
        <v>0</v>
      </c>
      <c r="G426" s="4">
        <f t="shared" si="1"/>
        <v>0</v>
      </c>
    </row>
    <row r="427" spans="1:7" x14ac:dyDescent="0.3">
      <c r="A427" s="396"/>
      <c r="B427" s="18" t="s">
        <v>183</v>
      </c>
      <c r="C427" s="126"/>
      <c r="D427" s="41"/>
      <c r="E427" s="108"/>
      <c r="F427" s="3">
        <f>[1]Технология!$F$427</f>
        <v>0</v>
      </c>
      <c r="G427" s="4">
        <f t="shared" si="1"/>
        <v>0</v>
      </c>
    </row>
    <row r="428" spans="1:7" ht="19.5" thickBot="1" x14ac:dyDescent="0.35">
      <c r="A428" s="396"/>
      <c r="B428" s="113" t="s">
        <v>184</v>
      </c>
      <c r="C428" s="127"/>
      <c r="D428" s="43"/>
      <c r="E428" s="109"/>
      <c r="F428" s="8">
        <f>[1]Технология!$F$428</f>
        <v>0</v>
      </c>
      <c r="G428" s="9">
        <f t="shared" si="1"/>
        <v>0</v>
      </c>
    </row>
    <row r="429" spans="1:7" ht="27" hidden="1" thickBot="1" x14ac:dyDescent="0.45">
      <c r="A429" s="32">
        <v>8</v>
      </c>
      <c r="B429" s="158" t="s">
        <v>409</v>
      </c>
      <c r="C429" s="461"/>
      <c r="D429" s="462"/>
      <c r="E429" s="384"/>
      <c r="F429" s="385"/>
      <c r="G429" s="386"/>
    </row>
    <row r="430" spans="1:7" ht="18.75" hidden="1" customHeight="1" x14ac:dyDescent="0.3">
      <c r="A430" s="407"/>
      <c r="B430" s="116" t="s">
        <v>410</v>
      </c>
      <c r="C430" s="157"/>
      <c r="D430" s="79"/>
      <c r="E430" s="169"/>
      <c r="F430" s="79"/>
      <c r="G430" s="79"/>
    </row>
    <row r="431" spans="1:7" ht="18.75" hidden="1" customHeight="1" x14ac:dyDescent="0.3">
      <c r="A431" s="407"/>
      <c r="B431" s="18" t="s">
        <v>411</v>
      </c>
      <c r="C431" s="75"/>
      <c r="D431" s="30"/>
      <c r="E431" s="170"/>
      <c r="F431" s="30"/>
      <c r="G431" s="30"/>
    </row>
    <row r="432" spans="1:7" ht="18.75" hidden="1" customHeight="1" thickBot="1" x14ac:dyDescent="0.35">
      <c r="A432" s="408"/>
      <c r="B432" s="117" t="s">
        <v>187</v>
      </c>
      <c r="C432" s="172"/>
      <c r="D432" s="34"/>
      <c r="E432" s="171"/>
      <c r="F432" s="34"/>
      <c r="G432" s="34"/>
    </row>
    <row r="433" spans="1:7" ht="18.75" hidden="1" customHeight="1" thickBot="1" x14ac:dyDescent="0.45">
      <c r="A433" s="463" t="s">
        <v>412</v>
      </c>
      <c r="B433" s="464"/>
      <c r="C433" s="137"/>
      <c r="D433" s="36"/>
      <c r="E433" s="33"/>
      <c r="F433" s="49"/>
      <c r="G433" s="36"/>
    </row>
  </sheetData>
  <mergeCells count="58">
    <mergeCell ref="A1:G1"/>
    <mergeCell ref="A3:B3"/>
    <mergeCell ref="A5:A12"/>
    <mergeCell ref="C129:D129"/>
    <mergeCell ref="C100:D100"/>
    <mergeCell ref="C116:D116"/>
    <mergeCell ref="C117:D117"/>
    <mergeCell ref="C125:D125"/>
    <mergeCell ref="A117:A300"/>
    <mergeCell ref="C51:D51"/>
    <mergeCell ref="C71:D71"/>
    <mergeCell ref="A14:A27"/>
    <mergeCell ref="A29:A49"/>
    <mergeCell ref="C3:D3"/>
    <mergeCell ref="C4:D4"/>
    <mergeCell ref="C13:D13"/>
    <mergeCell ref="C142:D142"/>
    <mergeCell ref="C148:D148"/>
    <mergeCell ref="C149:D149"/>
    <mergeCell ref="A51:A115"/>
    <mergeCell ref="C318:D318"/>
    <mergeCell ref="C237:D237"/>
    <mergeCell ref="C242:D242"/>
    <mergeCell ref="C250:D250"/>
    <mergeCell ref="C254:D254"/>
    <mergeCell ref="C266:D266"/>
    <mergeCell ref="C272:D272"/>
    <mergeCell ref="C282:D282"/>
    <mergeCell ref="C288:D288"/>
    <mergeCell ref="C301:D301"/>
    <mergeCell ref="C302:D302"/>
    <mergeCell ref="C314:D314"/>
    <mergeCell ref="C28:D28"/>
    <mergeCell ref="C50:D50"/>
    <mergeCell ref="C232:D232"/>
    <mergeCell ref="C154:D154"/>
    <mergeCell ref="C159:D159"/>
    <mergeCell ref="C167:D167"/>
    <mergeCell ref="C171:D171"/>
    <mergeCell ref="C175:D175"/>
    <mergeCell ref="C178:D178"/>
    <mergeCell ref="C193:D193"/>
    <mergeCell ref="C209:D209"/>
    <mergeCell ref="C215:D215"/>
    <mergeCell ref="C220:D220"/>
    <mergeCell ref="C227:D227"/>
    <mergeCell ref="C84:D84"/>
    <mergeCell ref="C135:D135"/>
    <mergeCell ref="C331:D331"/>
    <mergeCell ref="C338:D338"/>
    <mergeCell ref="C342:D342"/>
    <mergeCell ref="C399:D399"/>
    <mergeCell ref="A433:B433"/>
    <mergeCell ref="A401:A428"/>
    <mergeCell ref="C429:D429"/>
    <mergeCell ref="A430:A432"/>
    <mergeCell ref="A302:A398"/>
    <mergeCell ref="A399:B399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33"/>
  <sheetViews>
    <sheetView tabSelected="1" zoomScale="55" zoomScaleNormal="55" workbookViewId="0">
      <selection activeCell="H429" sqref="H429"/>
    </sheetView>
  </sheetViews>
  <sheetFormatPr defaultRowHeight="18.75" x14ac:dyDescent="0.3"/>
  <cols>
    <col min="1" max="1" width="3.85546875" style="1" bestFit="1" customWidth="1"/>
    <col min="2" max="2" width="105.28515625" style="1" bestFit="1" customWidth="1"/>
    <col min="3" max="3" width="18.5703125" style="62" bestFit="1" customWidth="1"/>
    <col min="4" max="4" width="13.5703125" bestFit="1" customWidth="1"/>
    <col min="5" max="6" width="13.5703125" customWidth="1"/>
    <col min="7" max="7" width="16.140625" customWidth="1"/>
    <col min="10" max="10" width="9.140625" customWidth="1"/>
  </cols>
  <sheetData>
    <row r="1" spans="1:13" ht="48.75" customHeight="1" thickBot="1" x14ac:dyDescent="0.35">
      <c r="A1" s="435" t="s">
        <v>188</v>
      </c>
      <c r="B1" s="436"/>
      <c r="C1" s="436"/>
      <c r="D1" s="436"/>
      <c r="E1" s="437"/>
      <c r="F1" s="437"/>
      <c r="G1" s="438"/>
      <c r="H1" s="2"/>
      <c r="I1" s="2"/>
      <c r="J1" s="2"/>
      <c r="K1" s="2"/>
      <c r="L1" s="2"/>
      <c r="M1" s="2"/>
    </row>
    <row r="2" spans="1:13" ht="19.5" thickBot="1" x14ac:dyDescent="0.35">
      <c r="A2" s="11" t="s">
        <v>41</v>
      </c>
      <c r="B2" s="110" t="s">
        <v>42</v>
      </c>
      <c r="C2" s="125" t="s">
        <v>185</v>
      </c>
      <c r="D2" s="52" t="s">
        <v>186</v>
      </c>
      <c r="E2" s="150" t="s">
        <v>413</v>
      </c>
      <c r="F2" s="51" t="s">
        <v>414</v>
      </c>
      <c r="G2" s="52" t="s">
        <v>412</v>
      </c>
    </row>
    <row r="3" spans="1:13" ht="27" hidden="1" thickBot="1" x14ac:dyDescent="0.45">
      <c r="A3" s="469" t="s">
        <v>47</v>
      </c>
      <c r="B3" s="470"/>
      <c r="C3" s="465"/>
      <c r="D3" s="503"/>
      <c r="E3" s="159"/>
      <c r="F3" s="72"/>
      <c r="G3" s="73">
        <f>G4+G13+G28+G50+G116+G301+G399+G429</f>
        <v>7</v>
      </c>
    </row>
    <row r="4" spans="1:13" ht="19.5" hidden="1" thickBot="1" x14ac:dyDescent="0.35">
      <c r="A4" s="17">
        <v>1</v>
      </c>
      <c r="B4" s="140" t="s">
        <v>0</v>
      </c>
      <c r="C4" s="459"/>
      <c r="D4" s="460"/>
      <c r="E4" s="160"/>
      <c r="F4" s="39"/>
      <c r="G4" s="20"/>
    </row>
    <row r="5" spans="1:13" hidden="1" x14ac:dyDescent="0.3">
      <c r="A5" s="444"/>
      <c r="B5" s="112" t="s">
        <v>1</v>
      </c>
      <c r="C5" s="125"/>
      <c r="D5" s="14"/>
      <c r="E5" s="99"/>
      <c r="F5" s="37"/>
      <c r="G5" s="14"/>
    </row>
    <row r="6" spans="1:13" hidden="1" x14ac:dyDescent="0.3">
      <c r="A6" s="440"/>
      <c r="B6" s="18" t="s">
        <v>2</v>
      </c>
      <c r="C6" s="126"/>
      <c r="D6" s="4"/>
      <c r="E6" s="100"/>
      <c r="F6" s="41"/>
      <c r="G6" s="4"/>
    </row>
    <row r="7" spans="1:13" hidden="1" x14ac:dyDescent="0.3">
      <c r="A7" s="440"/>
      <c r="B7" s="18" t="s">
        <v>3</v>
      </c>
      <c r="C7" s="126"/>
      <c r="D7" s="4"/>
      <c r="E7" s="100"/>
      <c r="F7" s="41"/>
      <c r="G7" s="4"/>
    </row>
    <row r="8" spans="1:13" hidden="1" x14ac:dyDescent="0.3">
      <c r="A8" s="440"/>
      <c r="B8" s="18" t="s">
        <v>4</v>
      </c>
      <c r="C8" s="126"/>
      <c r="D8" s="4"/>
      <c r="E8" s="100"/>
      <c r="F8" s="41"/>
      <c r="G8" s="4"/>
    </row>
    <row r="9" spans="1:13" hidden="1" x14ac:dyDescent="0.3">
      <c r="A9" s="440"/>
      <c r="B9" s="18" t="s">
        <v>5</v>
      </c>
      <c r="C9" s="126"/>
      <c r="D9" s="4"/>
      <c r="E9" s="100"/>
      <c r="F9" s="41"/>
      <c r="G9" s="4"/>
    </row>
    <row r="10" spans="1:13" hidden="1" x14ac:dyDescent="0.3">
      <c r="A10" s="440"/>
      <c r="B10" s="18" t="s">
        <v>6</v>
      </c>
      <c r="C10" s="126"/>
      <c r="D10" s="4"/>
      <c r="E10" s="100"/>
      <c r="F10" s="41"/>
      <c r="G10" s="4"/>
    </row>
    <row r="11" spans="1:13" hidden="1" x14ac:dyDescent="0.3">
      <c r="A11" s="440"/>
      <c r="B11" s="18" t="s">
        <v>7</v>
      </c>
      <c r="C11" s="126"/>
      <c r="D11" s="4"/>
      <c r="E11" s="100"/>
      <c r="F11" s="41"/>
      <c r="G11" s="4"/>
    </row>
    <row r="12" spans="1:13" ht="19.5" hidden="1" thickBot="1" x14ac:dyDescent="0.35">
      <c r="A12" s="441"/>
      <c r="B12" s="113" t="s">
        <v>8</v>
      </c>
      <c r="C12" s="127"/>
      <c r="D12" s="9"/>
      <c r="E12" s="101"/>
      <c r="F12" s="43"/>
      <c r="G12" s="9"/>
    </row>
    <row r="13" spans="1:13" ht="19.5" hidden="1" thickBot="1" x14ac:dyDescent="0.35">
      <c r="A13" s="17">
        <v>2</v>
      </c>
      <c r="B13" s="140" t="s">
        <v>9</v>
      </c>
      <c r="C13" s="459"/>
      <c r="D13" s="460"/>
      <c r="E13" s="160"/>
      <c r="F13" s="39"/>
      <c r="G13" s="20"/>
    </row>
    <row r="14" spans="1:13" hidden="1" x14ac:dyDescent="0.3">
      <c r="A14" s="439"/>
      <c r="B14" s="112" t="s">
        <v>10</v>
      </c>
      <c r="C14" s="125"/>
      <c r="D14" s="14"/>
      <c r="E14" s="99"/>
      <c r="F14" s="37"/>
      <c r="G14" s="14"/>
    </row>
    <row r="15" spans="1:13" hidden="1" x14ac:dyDescent="0.3">
      <c r="A15" s="439"/>
      <c r="B15" s="116"/>
      <c r="C15" s="129"/>
      <c r="D15" s="10"/>
      <c r="E15" s="103"/>
      <c r="F15" s="40"/>
      <c r="G15" s="10"/>
    </row>
    <row r="16" spans="1:13" hidden="1" x14ac:dyDescent="0.3">
      <c r="A16" s="439"/>
      <c r="B16" s="116"/>
      <c r="C16" s="129"/>
      <c r="D16" s="10"/>
      <c r="E16" s="103"/>
      <c r="F16" s="40"/>
      <c r="G16" s="10"/>
    </row>
    <row r="17" spans="1:7" hidden="1" x14ac:dyDescent="0.3">
      <c r="A17" s="439"/>
      <c r="B17" s="116"/>
      <c r="C17" s="129"/>
      <c r="D17" s="10"/>
      <c r="E17" s="103"/>
      <c r="F17" s="40"/>
      <c r="G17" s="10"/>
    </row>
    <row r="18" spans="1:7" hidden="1" x14ac:dyDescent="0.3">
      <c r="A18" s="439"/>
      <c r="B18" s="116"/>
      <c r="C18" s="129"/>
      <c r="D18" s="10"/>
      <c r="E18" s="103"/>
      <c r="F18" s="40"/>
      <c r="G18" s="10"/>
    </row>
    <row r="19" spans="1:7" hidden="1" x14ac:dyDescent="0.3">
      <c r="A19" s="439"/>
      <c r="B19" s="116"/>
      <c r="C19" s="129"/>
      <c r="D19" s="10"/>
      <c r="E19" s="103"/>
      <c r="F19" s="40"/>
      <c r="G19" s="10"/>
    </row>
    <row r="20" spans="1:7" hidden="1" x14ac:dyDescent="0.3">
      <c r="A20" s="439"/>
      <c r="B20" s="116"/>
      <c r="C20" s="129"/>
      <c r="D20" s="10"/>
      <c r="E20" s="103"/>
      <c r="F20" s="40"/>
      <c r="G20" s="10"/>
    </row>
    <row r="21" spans="1:7" hidden="1" x14ac:dyDescent="0.3">
      <c r="A21" s="440"/>
      <c r="B21" s="18" t="s">
        <v>11</v>
      </c>
      <c r="C21" s="126"/>
      <c r="D21" s="4"/>
      <c r="E21" s="100"/>
      <c r="F21" s="41"/>
      <c r="G21" s="4"/>
    </row>
    <row r="22" spans="1:7" hidden="1" x14ac:dyDescent="0.3">
      <c r="A22" s="440"/>
      <c r="B22" s="18" t="s">
        <v>12</v>
      </c>
      <c r="C22" s="126"/>
      <c r="D22" s="4"/>
      <c r="E22" s="100"/>
      <c r="F22" s="41"/>
      <c r="G22" s="4"/>
    </row>
    <row r="23" spans="1:7" hidden="1" x14ac:dyDescent="0.3">
      <c r="A23" s="440"/>
      <c r="B23" s="18" t="s">
        <v>13</v>
      </c>
      <c r="C23" s="126"/>
      <c r="D23" s="4"/>
      <c r="E23" s="100"/>
      <c r="F23" s="41"/>
      <c r="G23" s="4"/>
    </row>
    <row r="24" spans="1:7" hidden="1" x14ac:dyDescent="0.3">
      <c r="A24" s="440"/>
      <c r="B24" s="18" t="s">
        <v>14</v>
      </c>
      <c r="C24" s="126"/>
      <c r="D24" s="4"/>
      <c r="E24" s="100"/>
      <c r="F24" s="41"/>
      <c r="G24" s="4"/>
    </row>
    <row r="25" spans="1:7" hidden="1" x14ac:dyDescent="0.3">
      <c r="A25" s="440"/>
      <c r="B25" s="18" t="s">
        <v>15</v>
      </c>
      <c r="C25" s="126"/>
      <c r="D25" s="4"/>
      <c r="E25" s="100"/>
      <c r="F25" s="41"/>
      <c r="G25" s="4"/>
    </row>
    <row r="26" spans="1:7" hidden="1" x14ac:dyDescent="0.3">
      <c r="A26" s="440"/>
      <c r="B26" s="18" t="s">
        <v>16</v>
      </c>
      <c r="C26" s="126"/>
      <c r="D26" s="4"/>
      <c r="E26" s="100"/>
      <c r="F26" s="41"/>
      <c r="G26" s="4"/>
    </row>
    <row r="27" spans="1:7" ht="19.5" hidden="1" thickBot="1" x14ac:dyDescent="0.35">
      <c r="A27" s="441"/>
      <c r="B27" s="113" t="s">
        <v>17</v>
      </c>
      <c r="C27" s="127"/>
      <c r="D27" s="9"/>
      <c r="E27" s="101"/>
      <c r="F27" s="43"/>
      <c r="G27" s="9"/>
    </row>
    <row r="28" spans="1:7" ht="19.5" hidden="1" thickBot="1" x14ac:dyDescent="0.35">
      <c r="A28" s="17">
        <v>3</v>
      </c>
      <c r="B28" s="140" t="s">
        <v>18</v>
      </c>
      <c r="C28" s="459"/>
      <c r="D28" s="460"/>
      <c r="E28" s="160"/>
      <c r="F28" s="39"/>
      <c r="G28" s="20"/>
    </row>
    <row r="29" spans="1:7" hidden="1" x14ac:dyDescent="0.3">
      <c r="A29" s="439"/>
      <c r="B29" s="112" t="s">
        <v>19</v>
      </c>
      <c r="C29" s="125"/>
      <c r="D29" s="14"/>
      <c r="E29" s="99"/>
      <c r="F29" s="37"/>
      <c r="G29" s="14"/>
    </row>
    <row r="30" spans="1:7" hidden="1" x14ac:dyDescent="0.3">
      <c r="A30" s="440"/>
      <c r="B30" s="18" t="s">
        <v>20</v>
      </c>
      <c r="C30" s="126"/>
      <c r="D30" s="4"/>
      <c r="E30" s="100"/>
      <c r="F30" s="41"/>
      <c r="G30" s="4"/>
    </row>
    <row r="31" spans="1:7" hidden="1" x14ac:dyDescent="0.3">
      <c r="A31" s="440"/>
      <c r="B31" s="18" t="s">
        <v>21</v>
      </c>
      <c r="C31" s="126"/>
      <c r="D31" s="4"/>
      <c r="E31" s="100"/>
      <c r="F31" s="41"/>
      <c r="G31" s="4"/>
    </row>
    <row r="32" spans="1:7" hidden="1" x14ac:dyDescent="0.3">
      <c r="A32" s="440"/>
      <c r="B32" s="18" t="s">
        <v>22</v>
      </c>
      <c r="C32" s="126"/>
      <c r="D32" s="4"/>
      <c r="E32" s="100"/>
      <c r="F32" s="41"/>
      <c r="G32" s="4"/>
    </row>
    <row r="33" spans="1:7" hidden="1" x14ac:dyDescent="0.3">
      <c r="A33" s="440"/>
      <c r="B33" s="18" t="s">
        <v>23</v>
      </c>
      <c r="C33" s="126"/>
      <c r="D33" s="4"/>
      <c r="E33" s="100"/>
      <c r="F33" s="41"/>
      <c r="G33" s="4"/>
    </row>
    <row r="34" spans="1:7" hidden="1" x14ac:dyDescent="0.3">
      <c r="A34" s="440"/>
      <c r="B34" s="18" t="s">
        <v>24</v>
      </c>
      <c r="C34" s="126"/>
      <c r="D34" s="4"/>
      <c r="E34" s="100"/>
      <c r="F34" s="41"/>
      <c r="G34" s="4"/>
    </row>
    <row r="35" spans="1:7" hidden="1" x14ac:dyDescent="0.3">
      <c r="A35" s="440"/>
      <c r="B35" s="18" t="s">
        <v>25</v>
      </c>
      <c r="C35" s="126"/>
      <c r="D35" s="4"/>
      <c r="E35" s="100"/>
      <c r="F35" s="41"/>
      <c r="G35" s="4"/>
    </row>
    <row r="36" spans="1:7" hidden="1" x14ac:dyDescent="0.3">
      <c r="A36" s="440"/>
      <c r="B36" s="18" t="s">
        <v>28</v>
      </c>
      <c r="C36" s="126"/>
      <c r="D36" s="4"/>
      <c r="E36" s="100"/>
      <c r="F36" s="41"/>
      <c r="G36" s="4"/>
    </row>
    <row r="37" spans="1:7" hidden="1" x14ac:dyDescent="0.3">
      <c r="A37" s="440"/>
      <c r="B37" s="18" t="s">
        <v>26</v>
      </c>
      <c r="C37" s="126"/>
      <c r="D37" s="4"/>
      <c r="E37" s="100"/>
      <c r="F37" s="41"/>
      <c r="G37" s="4"/>
    </row>
    <row r="38" spans="1:7" hidden="1" x14ac:dyDescent="0.3">
      <c r="A38" s="440"/>
      <c r="B38" s="18" t="s">
        <v>27</v>
      </c>
      <c r="C38" s="126"/>
      <c r="D38" s="4"/>
      <c r="E38" s="100"/>
      <c r="F38" s="41"/>
      <c r="G38" s="4"/>
    </row>
    <row r="39" spans="1:7" hidden="1" x14ac:dyDescent="0.3">
      <c r="A39" s="440"/>
      <c r="B39" s="18" t="s">
        <v>29</v>
      </c>
      <c r="C39" s="126"/>
      <c r="D39" s="4"/>
      <c r="E39" s="100"/>
      <c r="F39" s="41"/>
      <c r="G39" s="4"/>
    </row>
    <row r="40" spans="1:7" hidden="1" x14ac:dyDescent="0.3">
      <c r="A40" s="440"/>
      <c r="B40" s="18" t="s">
        <v>30</v>
      </c>
      <c r="C40" s="126"/>
      <c r="D40" s="4"/>
      <c r="E40" s="100"/>
      <c r="F40" s="41"/>
      <c r="G40" s="4"/>
    </row>
    <row r="41" spans="1:7" hidden="1" x14ac:dyDescent="0.3">
      <c r="A41" s="440"/>
      <c r="B41" s="18" t="s">
        <v>31</v>
      </c>
      <c r="C41" s="126"/>
      <c r="D41" s="4"/>
      <c r="E41" s="100"/>
      <c r="F41" s="41"/>
      <c r="G41" s="4"/>
    </row>
    <row r="42" spans="1:7" hidden="1" x14ac:dyDescent="0.3">
      <c r="A42" s="440"/>
      <c r="B42" s="18" t="s">
        <v>32</v>
      </c>
      <c r="C42" s="126"/>
      <c r="D42" s="4"/>
      <c r="E42" s="100"/>
      <c r="F42" s="41"/>
      <c r="G42" s="4"/>
    </row>
    <row r="43" spans="1:7" hidden="1" x14ac:dyDescent="0.3">
      <c r="A43" s="440"/>
      <c r="B43" s="18" t="s">
        <v>33</v>
      </c>
      <c r="C43" s="126"/>
      <c r="D43" s="4"/>
      <c r="E43" s="100"/>
      <c r="F43" s="41"/>
      <c r="G43" s="4"/>
    </row>
    <row r="44" spans="1:7" hidden="1" x14ac:dyDescent="0.3">
      <c r="A44" s="440"/>
      <c r="B44" s="18" t="s">
        <v>34</v>
      </c>
      <c r="C44" s="126"/>
      <c r="D44" s="4"/>
      <c r="E44" s="100"/>
      <c r="F44" s="41"/>
      <c r="G44" s="4"/>
    </row>
    <row r="45" spans="1:7" hidden="1" x14ac:dyDescent="0.3">
      <c r="A45" s="440"/>
      <c r="B45" s="18" t="s">
        <v>35</v>
      </c>
      <c r="C45" s="126"/>
      <c r="D45" s="4"/>
      <c r="E45" s="100"/>
      <c r="F45" s="41"/>
      <c r="G45" s="4"/>
    </row>
    <row r="46" spans="1:7" hidden="1" x14ac:dyDescent="0.3">
      <c r="A46" s="440"/>
      <c r="B46" s="18" t="s">
        <v>36</v>
      </c>
      <c r="C46" s="126"/>
      <c r="D46" s="4"/>
      <c r="E46" s="100"/>
      <c r="F46" s="41"/>
      <c r="G46" s="4"/>
    </row>
    <row r="47" spans="1:7" hidden="1" x14ac:dyDescent="0.3">
      <c r="A47" s="440"/>
      <c r="B47" s="18" t="s">
        <v>37</v>
      </c>
      <c r="C47" s="126"/>
      <c r="D47" s="4"/>
      <c r="E47" s="100"/>
      <c r="F47" s="41"/>
      <c r="G47" s="4"/>
    </row>
    <row r="48" spans="1:7" hidden="1" x14ac:dyDescent="0.3">
      <c r="A48" s="440"/>
      <c r="B48" s="18" t="s">
        <v>38</v>
      </c>
      <c r="C48" s="126"/>
      <c r="D48" s="4"/>
      <c r="E48" s="100"/>
      <c r="F48" s="41"/>
      <c r="G48" s="4"/>
    </row>
    <row r="49" spans="1:7" ht="19.5" hidden="1" thickBot="1" x14ac:dyDescent="0.35">
      <c r="A49" s="441"/>
      <c r="B49" s="113" t="s">
        <v>39</v>
      </c>
      <c r="C49" s="127"/>
      <c r="D49" s="9"/>
      <c r="E49" s="101"/>
      <c r="F49" s="43"/>
      <c r="G49" s="9"/>
    </row>
    <row r="50" spans="1:7" ht="27" hidden="1" thickBot="1" x14ac:dyDescent="0.45">
      <c r="A50" s="27">
        <v>4</v>
      </c>
      <c r="B50" s="118" t="s">
        <v>40</v>
      </c>
      <c r="C50" s="459"/>
      <c r="D50" s="460"/>
      <c r="E50" s="160"/>
      <c r="F50" s="39"/>
      <c r="G50" s="20"/>
    </row>
    <row r="51" spans="1:7" ht="19.5" hidden="1" thickBot="1" x14ac:dyDescent="0.35">
      <c r="A51" s="439"/>
      <c r="B51" s="119" t="s">
        <v>43</v>
      </c>
      <c r="C51" s="387"/>
      <c r="D51" s="409"/>
      <c r="E51" s="161"/>
      <c r="F51" s="44"/>
      <c r="G51" s="21"/>
    </row>
    <row r="52" spans="1:7" hidden="1" x14ac:dyDescent="0.3">
      <c r="A52" s="440"/>
      <c r="B52" s="116" t="s">
        <v>197</v>
      </c>
      <c r="C52" s="129"/>
      <c r="D52" s="10"/>
      <c r="E52" s="103"/>
      <c r="F52" s="40"/>
      <c r="G52" s="10"/>
    </row>
    <row r="53" spans="1:7" hidden="1" x14ac:dyDescent="0.3">
      <c r="A53" s="440"/>
      <c r="B53" s="18" t="s">
        <v>198</v>
      </c>
      <c r="C53" s="126"/>
      <c r="D53" s="4"/>
      <c r="E53" s="100"/>
      <c r="F53" s="41"/>
      <c r="G53" s="4"/>
    </row>
    <row r="54" spans="1:7" hidden="1" x14ac:dyDescent="0.3">
      <c r="A54" s="440"/>
      <c r="B54" s="18" t="s">
        <v>199</v>
      </c>
      <c r="C54" s="126"/>
      <c r="D54" s="4"/>
      <c r="E54" s="100"/>
      <c r="F54" s="41"/>
      <c r="G54" s="4"/>
    </row>
    <row r="55" spans="1:7" hidden="1" x14ac:dyDescent="0.3">
      <c r="A55" s="440"/>
      <c r="B55" s="18" t="s">
        <v>200</v>
      </c>
      <c r="C55" s="126"/>
      <c r="D55" s="4"/>
      <c r="E55" s="100"/>
      <c r="F55" s="41"/>
      <c r="G55" s="4"/>
    </row>
    <row r="56" spans="1:7" hidden="1" x14ac:dyDescent="0.3">
      <c r="A56" s="440"/>
      <c r="B56" s="18" t="s">
        <v>201</v>
      </c>
      <c r="C56" s="126"/>
      <c r="D56" s="4"/>
      <c r="E56" s="100"/>
      <c r="F56" s="41"/>
      <c r="G56" s="4"/>
    </row>
    <row r="57" spans="1:7" hidden="1" x14ac:dyDescent="0.3">
      <c r="A57" s="440"/>
      <c r="B57" s="18" t="s">
        <v>202</v>
      </c>
      <c r="C57" s="126"/>
      <c r="D57" s="4"/>
      <c r="E57" s="100"/>
      <c r="F57" s="41"/>
      <c r="G57" s="4"/>
    </row>
    <row r="58" spans="1:7" hidden="1" x14ac:dyDescent="0.3">
      <c r="A58" s="440"/>
      <c r="B58" s="18" t="s">
        <v>203</v>
      </c>
      <c r="C58" s="126"/>
      <c r="D58" s="4"/>
      <c r="E58" s="100"/>
      <c r="F58" s="41"/>
      <c r="G58" s="4"/>
    </row>
    <row r="59" spans="1:7" hidden="1" x14ac:dyDescent="0.3">
      <c r="A59" s="440"/>
      <c r="B59" s="18" t="s">
        <v>204</v>
      </c>
      <c r="C59" s="126"/>
      <c r="D59" s="4"/>
      <c r="E59" s="100"/>
      <c r="F59" s="41"/>
      <c r="G59" s="4"/>
    </row>
    <row r="60" spans="1:7" hidden="1" x14ac:dyDescent="0.3">
      <c r="A60" s="440"/>
      <c r="B60" s="18" t="s">
        <v>205</v>
      </c>
      <c r="C60" s="126"/>
      <c r="D60" s="4"/>
      <c r="E60" s="100"/>
      <c r="F60" s="41"/>
      <c r="G60" s="4"/>
    </row>
    <row r="61" spans="1:7" hidden="1" x14ac:dyDescent="0.3">
      <c r="A61" s="440"/>
      <c r="B61" s="18" t="s">
        <v>206</v>
      </c>
      <c r="C61" s="126"/>
      <c r="D61" s="4"/>
      <c r="E61" s="100"/>
      <c r="F61" s="41"/>
      <c r="G61" s="4"/>
    </row>
    <row r="62" spans="1:7" hidden="1" x14ac:dyDescent="0.3">
      <c r="A62" s="440"/>
      <c r="B62" s="18" t="s">
        <v>207</v>
      </c>
      <c r="C62" s="126"/>
      <c r="D62" s="4"/>
      <c r="E62" s="100"/>
      <c r="F62" s="41"/>
      <c r="G62" s="4"/>
    </row>
    <row r="63" spans="1:7" hidden="1" x14ac:dyDescent="0.3">
      <c r="A63" s="440"/>
      <c r="B63" s="18" t="s">
        <v>208</v>
      </c>
      <c r="C63" s="126"/>
      <c r="D63" s="4"/>
      <c r="E63" s="100"/>
      <c r="F63" s="41"/>
      <c r="G63" s="4"/>
    </row>
    <row r="64" spans="1:7" hidden="1" x14ac:dyDescent="0.3">
      <c r="A64" s="440"/>
      <c r="B64" s="18" t="s">
        <v>209</v>
      </c>
      <c r="C64" s="126"/>
      <c r="D64" s="4"/>
      <c r="E64" s="100"/>
      <c r="F64" s="41"/>
      <c r="G64" s="4"/>
    </row>
    <row r="65" spans="1:7" hidden="1" x14ac:dyDescent="0.3">
      <c r="A65" s="440"/>
      <c r="B65" s="18" t="s">
        <v>210</v>
      </c>
      <c r="C65" s="126"/>
      <c r="D65" s="4"/>
      <c r="E65" s="100"/>
      <c r="F65" s="41"/>
      <c r="G65" s="4"/>
    </row>
    <row r="66" spans="1:7" hidden="1" x14ac:dyDescent="0.3">
      <c r="A66" s="440"/>
      <c r="B66" s="18" t="s">
        <v>211</v>
      </c>
      <c r="C66" s="126"/>
      <c r="D66" s="4"/>
      <c r="E66" s="100"/>
      <c r="F66" s="41"/>
      <c r="G66" s="4"/>
    </row>
    <row r="67" spans="1:7" hidden="1" x14ac:dyDescent="0.3">
      <c r="A67" s="440"/>
      <c r="B67" s="18" t="s">
        <v>212</v>
      </c>
      <c r="C67" s="126"/>
      <c r="D67" s="4"/>
      <c r="E67" s="100"/>
      <c r="F67" s="41"/>
      <c r="G67" s="4"/>
    </row>
    <row r="68" spans="1:7" hidden="1" x14ac:dyDescent="0.3">
      <c r="A68" s="440"/>
      <c r="B68" s="18" t="s">
        <v>213</v>
      </c>
      <c r="C68" s="126"/>
      <c r="D68" s="4"/>
      <c r="E68" s="100"/>
      <c r="F68" s="41"/>
      <c r="G68" s="4"/>
    </row>
    <row r="69" spans="1:7" hidden="1" x14ac:dyDescent="0.3">
      <c r="A69" s="440"/>
      <c r="B69" s="18" t="s">
        <v>214</v>
      </c>
      <c r="C69" s="126"/>
      <c r="D69" s="4"/>
      <c r="E69" s="100"/>
      <c r="F69" s="41"/>
      <c r="G69" s="4"/>
    </row>
    <row r="70" spans="1:7" ht="19.5" hidden="1" thickBot="1" x14ac:dyDescent="0.35">
      <c r="A70" s="440"/>
      <c r="B70" s="113" t="s">
        <v>214</v>
      </c>
      <c r="C70" s="127"/>
      <c r="D70" s="9"/>
      <c r="E70" s="101"/>
      <c r="F70" s="43"/>
      <c r="G70" s="9"/>
    </row>
    <row r="71" spans="1:7" ht="19.5" hidden="1" thickBot="1" x14ac:dyDescent="0.35">
      <c r="A71" s="440"/>
      <c r="B71" s="119" t="s">
        <v>44</v>
      </c>
      <c r="C71" s="387"/>
      <c r="D71" s="409"/>
      <c r="E71" s="161"/>
      <c r="F71" s="44"/>
      <c r="G71" s="21"/>
    </row>
    <row r="72" spans="1:7" hidden="1" x14ac:dyDescent="0.3">
      <c r="A72" s="440"/>
      <c r="B72" s="116" t="s">
        <v>215</v>
      </c>
      <c r="C72" s="129"/>
      <c r="D72" s="10"/>
      <c r="E72" s="103"/>
      <c r="F72" s="40"/>
      <c r="G72" s="10"/>
    </row>
    <row r="73" spans="1:7" hidden="1" x14ac:dyDescent="0.3">
      <c r="A73" s="440"/>
      <c r="B73" s="18" t="s">
        <v>216</v>
      </c>
      <c r="C73" s="126"/>
      <c r="D73" s="4"/>
      <c r="E73" s="100"/>
      <c r="F73" s="41"/>
      <c r="G73" s="4"/>
    </row>
    <row r="74" spans="1:7" hidden="1" x14ac:dyDescent="0.3">
      <c r="A74" s="440"/>
      <c r="B74" s="18" t="s">
        <v>217</v>
      </c>
      <c r="C74" s="126"/>
      <c r="D74" s="4"/>
      <c r="E74" s="100"/>
      <c r="F74" s="41"/>
      <c r="G74" s="4"/>
    </row>
    <row r="75" spans="1:7" hidden="1" x14ac:dyDescent="0.3">
      <c r="A75" s="440"/>
      <c r="B75" s="18" t="s">
        <v>218</v>
      </c>
      <c r="C75" s="126"/>
      <c r="D75" s="4"/>
      <c r="E75" s="100"/>
      <c r="F75" s="41"/>
      <c r="G75" s="4"/>
    </row>
    <row r="76" spans="1:7" hidden="1" x14ac:dyDescent="0.3">
      <c r="A76" s="440"/>
      <c r="B76" s="18" t="s">
        <v>219</v>
      </c>
      <c r="C76" s="126"/>
      <c r="D76" s="4"/>
      <c r="E76" s="100"/>
      <c r="F76" s="41"/>
      <c r="G76" s="4"/>
    </row>
    <row r="77" spans="1:7" hidden="1" x14ac:dyDescent="0.3">
      <c r="A77" s="440"/>
      <c r="B77" s="18" t="s">
        <v>220</v>
      </c>
      <c r="C77" s="126"/>
      <c r="D77" s="4"/>
      <c r="E77" s="100"/>
      <c r="F77" s="41"/>
      <c r="G77" s="4"/>
    </row>
    <row r="78" spans="1:7" hidden="1" x14ac:dyDescent="0.3">
      <c r="A78" s="440"/>
      <c r="B78" s="18" t="s">
        <v>221</v>
      </c>
      <c r="C78" s="126"/>
      <c r="D78" s="4"/>
      <c r="E78" s="100"/>
      <c r="F78" s="41"/>
      <c r="G78" s="4"/>
    </row>
    <row r="79" spans="1:7" hidden="1" x14ac:dyDescent="0.3">
      <c r="A79" s="440"/>
      <c r="B79" s="18" t="s">
        <v>222</v>
      </c>
      <c r="C79" s="126"/>
      <c r="D79" s="4"/>
      <c r="E79" s="100"/>
      <c r="F79" s="41"/>
      <c r="G79" s="4"/>
    </row>
    <row r="80" spans="1:7" hidden="1" x14ac:dyDescent="0.3">
      <c r="A80" s="440"/>
      <c r="B80" s="18" t="s">
        <v>223</v>
      </c>
      <c r="C80" s="126"/>
      <c r="D80" s="4"/>
      <c r="E80" s="100"/>
      <c r="F80" s="41"/>
      <c r="G80" s="4"/>
    </row>
    <row r="81" spans="1:7" hidden="1" x14ac:dyDescent="0.3">
      <c r="A81" s="440"/>
      <c r="B81" s="18" t="s">
        <v>224</v>
      </c>
      <c r="C81" s="126"/>
      <c r="D81" s="4"/>
      <c r="E81" s="100"/>
      <c r="F81" s="41"/>
      <c r="G81" s="4"/>
    </row>
    <row r="82" spans="1:7" hidden="1" x14ac:dyDescent="0.3">
      <c r="A82" s="440"/>
      <c r="B82" s="18" t="s">
        <v>225</v>
      </c>
      <c r="C82" s="126"/>
      <c r="D82" s="4"/>
      <c r="E82" s="100"/>
      <c r="F82" s="41"/>
      <c r="G82" s="4"/>
    </row>
    <row r="83" spans="1:7" ht="19.5" hidden="1" thickBot="1" x14ac:dyDescent="0.35">
      <c r="A83" s="440"/>
      <c r="B83" s="113" t="s">
        <v>226</v>
      </c>
      <c r="C83" s="127"/>
      <c r="D83" s="9"/>
      <c r="E83" s="101"/>
      <c r="F83" s="43"/>
      <c r="G83" s="9"/>
    </row>
    <row r="84" spans="1:7" ht="19.5" hidden="1" thickBot="1" x14ac:dyDescent="0.35">
      <c r="A84" s="440"/>
      <c r="B84" s="119" t="s">
        <v>45</v>
      </c>
      <c r="C84" s="387"/>
      <c r="D84" s="409"/>
      <c r="E84" s="161"/>
      <c r="F84" s="44"/>
      <c r="G84" s="21"/>
    </row>
    <row r="85" spans="1:7" hidden="1" x14ac:dyDescent="0.3">
      <c r="A85" s="440"/>
      <c r="B85" s="116" t="s">
        <v>227</v>
      </c>
      <c r="C85" s="129"/>
      <c r="D85" s="10"/>
      <c r="E85" s="103"/>
      <c r="F85" s="40"/>
      <c r="G85" s="10"/>
    </row>
    <row r="86" spans="1:7" hidden="1" x14ac:dyDescent="0.3">
      <c r="A86" s="440"/>
      <c r="B86" s="18" t="s">
        <v>228</v>
      </c>
      <c r="C86" s="126"/>
      <c r="D86" s="4"/>
      <c r="E86" s="100"/>
      <c r="F86" s="41"/>
      <c r="G86" s="4"/>
    </row>
    <row r="87" spans="1:7" hidden="1" x14ac:dyDescent="0.3">
      <c r="A87" s="440"/>
      <c r="B87" s="18" t="s">
        <v>229</v>
      </c>
      <c r="C87" s="126"/>
      <c r="D87" s="4"/>
      <c r="E87" s="100"/>
      <c r="F87" s="41"/>
      <c r="G87" s="4"/>
    </row>
    <row r="88" spans="1:7" hidden="1" x14ac:dyDescent="0.3">
      <c r="A88" s="440"/>
      <c r="B88" s="18" t="s">
        <v>230</v>
      </c>
      <c r="C88" s="126"/>
      <c r="D88" s="4"/>
      <c r="E88" s="100"/>
      <c r="F88" s="41"/>
      <c r="G88" s="4"/>
    </row>
    <row r="89" spans="1:7" hidden="1" x14ac:dyDescent="0.3">
      <c r="A89" s="440"/>
      <c r="B89" s="18" t="s">
        <v>231</v>
      </c>
      <c r="C89" s="126"/>
      <c r="D89" s="4"/>
      <c r="E89" s="100"/>
      <c r="F89" s="41"/>
      <c r="G89" s="4"/>
    </row>
    <row r="90" spans="1:7" hidden="1" x14ac:dyDescent="0.3">
      <c r="A90" s="440"/>
      <c r="B90" s="18" t="s">
        <v>232</v>
      </c>
      <c r="C90" s="126"/>
      <c r="D90" s="4"/>
      <c r="E90" s="100"/>
      <c r="F90" s="41"/>
      <c r="G90" s="4"/>
    </row>
    <row r="91" spans="1:7" hidden="1" x14ac:dyDescent="0.3">
      <c r="A91" s="440"/>
      <c r="B91" s="18" t="s">
        <v>233</v>
      </c>
      <c r="C91" s="126"/>
      <c r="D91" s="4"/>
      <c r="E91" s="100"/>
      <c r="F91" s="41"/>
      <c r="G91" s="4"/>
    </row>
    <row r="92" spans="1:7" hidden="1" x14ac:dyDescent="0.3">
      <c r="A92" s="440"/>
      <c r="B92" s="18" t="s">
        <v>234</v>
      </c>
      <c r="C92" s="126"/>
      <c r="D92" s="4"/>
      <c r="E92" s="100"/>
      <c r="F92" s="41"/>
      <c r="G92" s="4"/>
    </row>
    <row r="93" spans="1:7" hidden="1" x14ac:dyDescent="0.3">
      <c r="A93" s="440"/>
      <c r="B93" s="18" t="s">
        <v>235</v>
      </c>
      <c r="C93" s="126"/>
      <c r="D93" s="4"/>
      <c r="E93" s="100"/>
      <c r="F93" s="41"/>
      <c r="G93" s="4"/>
    </row>
    <row r="94" spans="1:7" hidden="1" x14ac:dyDescent="0.3">
      <c r="A94" s="440"/>
      <c r="B94" s="18" t="s">
        <v>236</v>
      </c>
      <c r="C94" s="126"/>
      <c r="D94" s="4"/>
      <c r="E94" s="100"/>
      <c r="F94" s="41"/>
      <c r="G94" s="4"/>
    </row>
    <row r="95" spans="1:7" hidden="1" x14ac:dyDescent="0.3">
      <c r="A95" s="440"/>
      <c r="B95" s="18" t="s">
        <v>237</v>
      </c>
      <c r="C95" s="126"/>
      <c r="D95" s="4"/>
      <c r="E95" s="100"/>
      <c r="F95" s="41"/>
      <c r="G95" s="4"/>
    </row>
    <row r="96" spans="1:7" hidden="1" x14ac:dyDescent="0.3">
      <c r="A96" s="440"/>
      <c r="B96" s="18" t="s">
        <v>238</v>
      </c>
      <c r="C96" s="126"/>
      <c r="D96" s="4"/>
      <c r="E96" s="100"/>
      <c r="F96" s="41"/>
      <c r="G96" s="4"/>
    </row>
    <row r="97" spans="1:7" hidden="1" x14ac:dyDescent="0.3">
      <c r="A97" s="440"/>
      <c r="B97" s="18" t="s">
        <v>239</v>
      </c>
      <c r="C97" s="126"/>
      <c r="D97" s="4"/>
      <c r="E97" s="100"/>
      <c r="F97" s="41"/>
      <c r="G97" s="4"/>
    </row>
    <row r="98" spans="1:7" hidden="1" x14ac:dyDescent="0.3">
      <c r="A98" s="440"/>
      <c r="B98" s="18" t="s">
        <v>240</v>
      </c>
      <c r="C98" s="126"/>
      <c r="D98" s="4"/>
      <c r="E98" s="100"/>
      <c r="F98" s="41"/>
      <c r="G98" s="4"/>
    </row>
    <row r="99" spans="1:7" ht="19.5" hidden="1" thickBot="1" x14ac:dyDescent="0.35">
      <c r="A99" s="440"/>
      <c r="B99" s="113" t="s">
        <v>241</v>
      </c>
      <c r="C99" s="127"/>
      <c r="D99" s="9"/>
      <c r="E99" s="101"/>
      <c r="F99" s="43"/>
      <c r="G99" s="9"/>
    </row>
    <row r="100" spans="1:7" ht="19.5" hidden="1" thickBot="1" x14ac:dyDescent="0.35">
      <c r="A100" s="440"/>
      <c r="B100" s="119" t="s">
        <v>46</v>
      </c>
      <c r="C100" s="387"/>
      <c r="D100" s="409"/>
      <c r="E100" s="161"/>
      <c r="F100" s="44"/>
      <c r="G100" s="21"/>
    </row>
    <row r="101" spans="1:7" hidden="1" x14ac:dyDescent="0.3">
      <c r="A101" s="440"/>
      <c r="B101" s="116" t="s">
        <v>242</v>
      </c>
      <c r="C101" s="129"/>
      <c r="D101" s="10"/>
      <c r="E101" s="103"/>
      <c r="F101" s="40"/>
      <c r="G101" s="10"/>
    </row>
    <row r="102" spans="1:7" hidden="1" x14ac:dyDescent="0.3">
      <c r="A102" s="440"/>
      <c r="B102" s="18" t="s">
        <v>243</v>
      </c>
      <c r="C102" s="126"/>
      <c r="D102" s="4"/>
      <c r="E102" s="100"/>
      <c r="F102" s="41"/>
      <c r="G102" s="4"/>
    </row>
    <row r="103" spans="1:7" hidden="1" x14ac:dyDescent="0.3">
      <c r="A103" s="440"/>
      <c r="B103" s="18" t="s">
        <v>244</v>
      </c>
      <c r="C103" s="126"/>
      <c r="D103" s="4"/>
      <c r="E103" s="100"/>
      <c r="F103" s="41"/>
      <c r="G103" s="4"/>
    </row>
    <row r="104" spans="1:7" hidden="1" x14ac:dyDescent="0.3">
      <c r="A104" s="440"/>
      <c r="B104" s="18" t="s">
        <v>245</v>
      </c>
      <c r="C104" s="126"/>
      <c r="D104" s="4"/>
      <c r="E104" s="100"/>
      <c r="F104" s="41"/>
      <c r="G104" s="4"/>
    </row>
    <row r="105" spans="1:7" hidden="1" x14ac:dyDescent="0.3">
      <c r="A105" s="440"/>
      <c r="B105" s="18" t="s">
        <v>246</v>
      </c>
      <c r="C105" s="126"/>
      <c r="D105" s="4"/>
      <c r="E105" s="100"/>
      <c r="F105" s="41"/>
      <c r="G105" s="4"/>
    </row>
    <row r="106" spans="1:7" hidden="1" x14ac:dyDescent="0.3">
      <c r="A106" s="440"/>
      <c r="B106" s="18" t="s">
        <v>249</v>
      </c>
      <c r="C106" s="126"/>
      <c r="D106" s="4"/>
      <c r="E106" s="100"/>
      <c r="F106" s="41"/>
      <c r="G106" s="4"/>
    </row>
    <row r="107" spans="1:7" hidden="1" x14ac:dyDescent="0.3">
      <c r="A107" s="440"/>
      <c r="B107" s="18" t="s">
        <v>250</v>
      </c>
      <c r="C107" s="126"/>
      <c r="D107" s="4"/>
      <c r="E107" s="100"/>
      <c r="F107" s="41"/>
      <c r="G107" s="4"/>
    </row>
    <row r="108" spans="1:7" hidden="1" x14ac:dyDescent="0.3">
      <c r="A108" s="440"/>
      <c r="B108" s="18" t="s">
        <v>251</v>
      </c>
      <c r="C108" s="126"/>
      <c r="D108" s="4"/>
      <c r="E108" s="100"/>
      <c r="F108" s="41"/>
      <c r="G108" s="4"/>
    </row>
    <row r="109" spans="1:7" hidden="1" x14ac:dyDescent="0.3">
      <c r="A109" s="440"/>
      <c r="B109" s="18" t="s">
        <v>252</v>
      </c>
      <c r="C109" s="126"/>
      <c r="D109" s="4"/>
      <c r="E109" s="100"/>
      <c r="F109" s="41"/>
      <c r="G109" s="4"/>
    </row>
    <row r="110" spans="1:7" hidden="1" x14ac:dyDescent="0.3">
      <c r="A110" s="440"/>
      <c r="B110" s="18" t="s">
        <v>253</v>
      </c>
      <c r="C110" s="126"/>
      <c r="D110" s="4"/>
      <c r="E110" s="100"/>
      <c r="F110" s="41"/>
      <c r="G110" s="4"/>
    </row>
    <row r="111" spans="1:7" hidden="1" x14ac:dyDescent="0.3">
      <c r="A111" s="440"/>
      <c r="B111" s="18" t="s">
        <v>254</v>
      </c>
      <c r="C111" s="126"/>
      <c r="D111" s="4"/>
      <c r="E111" s="100"/>
      <c r="F111" s="41"/>
      <c r="G111" s="4"/>
    </row>
    <row r="112" spans="1:7" hidden="1" x14ac:dyDescent="0.3">
      <c r="A112" s="440"/>
      <c r="B112" s="18" t="s">
        <v>255</v>
      </c>
      <c r="C112" s="126"/>
      <c r="D112" s="4"/>
      <c r="E112" s="100"/>
      <c r="F112" s="41"/>
      <c r="G112" s="4"/>
    </row>
    <row r="113" spans="1:7" hidden="1" x14ac:dyDescent="0.3">
      <c r="A113" s="440"/>
      <c r="B113" s="18" t="s">
        <v>256</v>
      </c>
      <c r="C113" s="126"/>
      <c r="D113" s="4"/>
      <c r="E113" s="100"/>
      <c r="F113" s="41"/>
      <c r="G113" s="4"/>
    </row>
    <row r="114" spans="1:7" hidden="1" x14ac:dyDescent="0.3">
      <c r="A114" s="440"/>
      <c r="B114" s="18" t="s">
        <v>257</v>
      </c>
      <c r="C114" s="126"/>
      <c r="D114" s="4"/>
      <c r="E114" s="100"/>
      <c r="F114" s="41"/>
      <c r="G114" s="4"/>
    </row>
    <row r="115" spans="1:7" ht="19.5" hidden="1" thickBot="1" x14ac:dyDescent="0.35">
      <c r="A115" s="441"/>
      <c r="B115" s="113" t="s">
        <v>258</v>
      </c>
      <c r="C115" s="127"/>
      <c r="D115" s="9"/>
      <c r="E115" s="101"/>
      <c r="F115" s="43"/>
      <c r="G115" s="9"/>
    </row>
    <row r="116" spans="1:7" ht="27" hidden="1" thickBot="1" x14ac:dyDescent="0.45">
      <c r="A116" s="26">
        <v>5</v>
      </c>
      <c r="B116" s="120" t="s">
        <v>48</v>
      </c>
      <c r="C116" s="459"/>
      <c r="D116" s="460"/>
      <c r="E116" s="160"/>
      <c r="F116" s="39"/>
      <c r="G116" s="20"/>
    </row>
    <row r="117" spans="1:7" ht="19.5" hidden="1" thickBot="1" x14ac:dyDescent="0.35">
      <c r="A117" s="406"/>
      <c r="B117" s="119" t="s">
        <v>49</v>
      </c>
      <c r="C117" s="387"/>
      <c r="D117" s="409"/>
      <c r="E117" s="161"/>
      <c r="F117" s="44"/>
      <c r="G117" s="21"/>
    </row>
    <row r="118" spans="1:7" hidden="1" x14ac:dyDescent="0.3">
      <c r="A118" s="407"/>
      <c r="B118" s="112" t="s">
        <v>50</v>
      </c>
      <c r="C118" s="125"/>
      <c r="D118" s="14"/>
      <c r="E118" s="99"/>
      <c r="F118" s="37"/>
      <c r="G118" s="14"/>
    </row>
    <row r="119" spans="1:7" hidden="1" x14ac:dyDescent="0.3">
      <c r="A119" s="407"/>
      <c r="B119" s="18" t="s">
        <v>51</v>
      </c>
      <c r="C119" s="126"/>
      <c r="D119" s="4"/>
      <c r="E119" s="100"/>
      <c r="F119" s="41"/>
      <c r="G119" s="4"/>
    </row>
    <row r="120" spans="1:7" hidden="1" x14ac:dyDescent="0.3">
      <c r="A120" s="407"/>
      <c r="B120" s="18" t="s">
        <v>52</v>
      </c>
      <c r="C120" s="126"/>
      <c r="D120" s="4"/>
      <c r="E120" s="100"/>
      <c r="F120" s="41"/>
      <c r="G120" s="4"/>
    </row>
    <row r="121" spans="1:7" hidden="1" x14ac:dyDescent="0.3">
      <c r="A121" s="407"/>
      <c r="B121" s="18" t="s">
        <v>53</v>
      </c>
      <c r="C121" s="126"/>
      <c r="D121" s="4"/>
      <c r="E121" s="100"/>
      <c r="F121" s="41"/>
      <c r="G121" s="4"/>
    </row>
    <row r="122" spans="1:7" hidden="1" x14ac:dyDescent="0.3">
      <c r="A122" s="407"/>
      <c r="B122" s="18" t="s">
        <v>54</v>
      </c>
      <c r="C122" s="126"/>
      <c r="D122" s="4"/>
      <c r="E122" s="100"/>
      <c r="F122" s="41"/>
      <c r="G122" s="4"/>
    </row>
    <row r="123" spans="1:7" hidden="1" x14ac:dyDescent="0.3">
      <c r="A123" s="407"/>
      <c r="B123" s="18" t="s">
        <v>55</v>
      </c>
      <c r="C123" s="126"/>
      <c r="D123" s="4"/>
      <c r="E123" s="100"/>
      <c r="F123" s="41"/>
      <c r="G123" s="4"/>
    </row>
    <row r="124" spans="1:7" ht="19.5" hidden="1" thickBot="1" x14ac:dyDescent="0.35">
      <c r="A124" s="407"/>
      <c r="B124" s="113" t="s">
        <v>56</v>
      </c>
      <c r="C124" s="127"/>
      <c r="D124" s="9"/>
      <c r="E124" s="101"/>
      <c r="F124" s="43"/>
      <c r="G124" s="9"/>
    </row>
    <row r="125" spans="1:7" ht="19.5" hidden="1" thickBot="1" x14ac:dyDescent="0.35">
      <c r="A125" s="407"/>
      <c r="B125" s="121" t="s">
        <v>57</v>
      </c>
      <c r="C125" s="387"/>
      <c r="D125" s="409"/>
      <c r="E125" s="161"/>
      <c r="F125" s="44"/>
      <c r="G125" s="21"/>
    </row>
    <row r="126" spans="1:7" hidden="1" x14ac:dyDescent="0.3">
      <c r="A126" s="407"/>
      <c r="B126" s="112" t="s">
        <v>247</v>
      </c>
      <c r="C126" s="125"/>
      <c r="D126" s="14"/>
      <c r="E126" s="99"/>
      <c r="F126" s="37"/>
      <c r="G126" s="14"/>
    </row>
    <row r="127" spans="1:7" ht="19.5" hidden="1" thickBot="1" x14ac:dyDescent="0.35">
      <c r="A127" s="407"/>
      <c r="B127" s="113" t="s">
        <v>248</v>
      </c>
      <c r="C127" s="127"/>
      <c r="D127" s="9"/>
      <c r="E127" s="101"/>
      <c r="F127" s="43"/>
      <c r="G127" s="9"/>
    </row>
    <row r="128" spans="1:7" ht="19.5" hidden="1" thickBot="1" x14ac:dyDescent="0.35">
      <c r="A128" s="407"/>
      <c r="B128" s="122" t="s">
        <v>58</v>
      </c>
      <c r="C128" s="130"/>
      <c r="D128" s="16"/>
      <c r="E128" s="162"/>
      <c r="F128" s="42"/>
      <c r="G128" s="16"/>
    </row>
    <row r="129" spans="1:7" ht="19.5" hidden="1" thickBot="1" x14ac:dyDescent="0.35">
      <c r="A129" s="407"/>
      <c r="B129" s="121" t="s">
        <v>59</v>
      </c>
      <c r="C129" s="387"/>
      <c r="D129" s="409"/>
      <c r="E129" s="161"/>
      <c r="F129" s="44"/>
      <c r="G129" s="21"/>
    </row>
    <row r="130" spans="1:7" hidden="1" x14ac:dyDescent="0.3">
      <c r="A130" s="407"/>
      <c r="B130" s="112" t="s">
        <v>259</v>
      </c>
      <c r="C130" s="125"/>
      <c r="D130" s="14"/>
      <c r="E130" s="99"/>
      <c r="F130" s="37"/>
      <c r="G130" s="14"/>
    </row>
    <row r="131" spans="1:7" hidden="1" x14ac:dyDescent="0.3">
      <c r="A131" s="407"/>
      <c r="B131" s="18" t="s">
        <v>260</v>
      </c>
      <c r="C131" s="126"/>
      <c r="D131" s="4"/>
      <c r="E131" s="100"/>
      <c r="F131" s="41"/>
      <c r="G131" s="4"/>
    </row>
    <row r="132" spans="1:7" hidden="1" x14ac:dyDescent="0.3">
      <c r="A132" s="407"/>
      <c r="B132" s="18" t="s">
        <v>261</v>
      </c>
      <c r="C132" s="126"/>
      <c r="D132" s="4"/>
      <c r="E132" s="100"/>
      <c r="F132" s="41"/>
      <c r="G132" s="4"/>
    </row>
    <row r="133" spans="1:7" hidden="1" x14ac:dyDescent="0.3">
      <c r="A133" s="407"/>
      <c r="B133" s="18" t="s">
        <v>262</v>
      </c>
      <c r="C133" s="126"/>
      <c r="D133" s="4"/>
      <c r="E133" s="100"/>
      <c r="F133" s="41"/>
      <c r="G133" s="4"/>
    </row>
    <row r="134" spans="1:7" ht="19.5" hidden="1" thickBot="1" x14ac:dyDescent="0.35">
      <c r="A134" s="407"/>
      <c r="B134" s="117" t="s">
        <v>248</v>
      </c>
      <c r="C134" s="131"/>
      <c r="D134" s="15"/>
      <c r="E134" s="104"/>
      <c r="F134" s="38"/>
      <c r="G134" s="15"/>
    </row>
    <row r="135" spans="1:7" ht="19.5" hidden="1" thickBot="1" x14ac:dyDescent="0.35">
      <c r="A135" s="407"/>
      <c r="B135" s="121" t="s">
        <v>60</v>
      </c>
      <c r="C135" s="387"/>
      <c r="D135" s="409"/>
      <c r="E135" s="161"/>
      <c r="F135" s="44"/>
      <c r="G135" s="21"/>
    </row>
    <row r="136" spans="1:7" hidden="1" x14ac:dyDescent="0.3">
      <c r="A136" s="407"/>
      <c r="B136" s="112" t="s">
        <v>263</v>
      </c>
      <c r="C136" s="125"/>
      <c r="D136" s="14"/>
      <c r="E136" s="99"/>
      <c r="F136" s="37"/>
      <c r="G136" s="14"/>
    </row>
    <row r="137" spans="1:7" hidden="1" x14ac:dyDescent="0.3">
      <c r="A137" s="407"/>
      <c r="B137" s="18" t="s">
        <v>263</v>
      </c>
      <c r="C137" s="126"/>
      <c r="D137" s="4"/>
      <c r="E137" s="100"/>
      <c r="F137" s="41"/>
      <c r="G137" s="4"/>
    </row>
    <row r="138" spans="1:7" hidden="1" x14ac:dyDescent="0.3">
      <c r="A138" s="407"/>
      <c r="B138" s="18" t="s">
        <v>263</v>
      </c>
      <c r="C138" s="126"/>
      <c r="D138" s="4"/>
      <c r="E138" s="100"/>
      <c r="F138" s="41"/>
      <c r="G138" s="4"/>
    </row>
    <row r="139" spans="1:7" hidden="1" x14ac:dyDescent="0.3">
      <c r="A139" s="407"/>
      <c r="B139" s="18" t="s">
        <v>263</v>
      </c>
      <c r="C139" s="126"/>
      <c r="D139" s="4"/>
      <c r="E139" s="100"/>
      <c r="F139" s="41"/>
      <c r="G139" s="4"/>
    </row>
    <row r="140" spans="1:7" hidden="1" x14ac:dyDescent="0.3">
      <c r="A140" s="407"/>
      <c r="B140" s="18" t="s">
        <v>263</v>
      </c>
      <c r="C140" s="126"/>
      <c r="D140" s="4"/>
      <c r="E140" s="100"/>
      <c r="F140" s="41"/>
      <c r="G140" s="4"/>
    </row>
    <row r="141" spans="1:7" ht="19.5" hidden="1" thickBot="1" x14ac:dyDescent="0.35">
      <c r="A141" s="407"/>
      <c r="B141" s="117" t="s">
        <v>263</v>
      </c>
      <c r="C141" s="131"/>
      <c r="D141" s="15"/>
      <c r="E141" s="104"/>
      <c r="F141" s="38"/>
      <c r="G141" s="15"/>
    </row>
    <row r="142" spans="1:7" ht="19.5" hidden="1" thickBot="1" x14ac:dyDescent="0.35">
      <c r="A142" s="407"/>
      <c r="B142" s="121" t="s">
        <v>61</v>
      </c>
      <c r="C142" s="387"/>
      <c r="D142" s="409"/>
      <c r="E142" s="161"/>
      <c r="F142" s="44"/>
      <c r="G142" s="21"/>
    </row>
    <row r="143" spans="1:7" hidden="1" x14ac:dyDescent="0.3">
      <c r="A143" s="407"/>
      <c r="B143" s="112" t="s">
        <v>264</v>
      </c>
      <c r="C143" s="125"/>
      <c r="D143" s="14"/>
      <c r="E143" s="99"/>
      <c r="F143" s="37"/>
      <c r="G143" s="14"/>
    </row>
    <row r="144" spans="1:7" hidden="1" x14ac:dyDescent="0.3">
      <c r="A144" s="407"/>
      <c r="B144" s="18" t="s">
        <v>265</v>
      </c>
      <c r="C144" s="126"/>
      <c r="D144" s="4"/>
      <c r="E144" s="100"/>
      <c r="F144" s="41"/>
      <c r="G144" s="4"/>
    </row>
    <row r="145" spans="1:7" ht="19.5" hidden="1" thickBot="1" x14ac:dyDescent="0.35">
      <c r="A145" s="407"/>
      <c r="B145" s="113" t="s">
        <v>266</v>
      </c>
      <c r="C145" s="127"/>
      <c r="D145" s="9"/>
      <c r="E145" s="101"/>
      <c r="F145" s="43"/>
      <c r="G145" s="9"/>
    </row>
    <row r="146" spans="1:7" hidden="1" x14ac:dyDescent="0.3">
      <c r="A146" s="407"/>
      <c r="B146" s="112" t="s">
        <v>62</v>
      </c>
      <c r="C146" s="125"/>
      <c r="D146" s="14"/>
      <c r="E146" s="99"/>
      <c r="F146" s="37"/>
      <c r="G146" s="14"/>
    </row>
    <row r="147" spans="1:7" ht="19.5" hidden="1" thickBot="1" x14ac:dyDescent="0.35">
      <c r="A147" s="407"/>
      <c r="B147" s="113" t="s">
        <v>63</v>
      </c>
      <c r="C147" s="127"/>
      <c r="D147" s="9"/>
      <c r="E147" s="101"/>
      <c r="F147" s="43"/>
      <c r="G147" s="9"/>
    </row>
    <row r="148" spans="1:7" ht="19.5" hidden="1" thickBot="1" x14ac:dyDescent="0.35">
      <c r="A148" s="407"/>
      <c r="B148" s="123" t="s">
        <v>64</v>
      </c>
      <c r="C148" s="387"/>
      <c r="D148" s="409"/>
      <c r="E148" s="163"/>
      <c r="F148" s="45"/>
      <c r="G148" s="25"/>
    </row>
    <row r="149" spans="1:7" ht="19.5" hidden="1" thickBot="1" x14ac:dyDescent="0.35">
      <c r="A149" s="407"/>
      <c r="B149" s="121" t="s">
        <v>65</v>
      </c>
      <c r="C149" s="387"/>
      <c r="D149" s="409"/>
      <c r="E149" s="161"/>
      <c r="F149" s="44"/>
      <c r="G149" s="21"/>
    </row>
    <row r="150" spans="1:7" hidden="1" x14ac:dyDescent="0.3">
      <c r="A150" s="407"/>
      <c r="B150" s="112" t="s">
        <v>267</v>
      </c>
      <c r="C150" s="125"/>
      <c r="D150" s="14"/>
      <c r="E150" s="99"/>
      <c r="F150" s="37"/>
      <c r="G150" s="14"/>
    </row>
    <row r="151" spans="1:7" hidden="1" x14ac:dyDescent="0.3">
      <c r="A151" s="407"/>
      <c r="B151" s="18" t="s">
        <v>268</v>
      </c>
      <c r="C151" s="126"/>
      <c r="D151" s="4"/>
      <c r="E151" s="100"/>
      <c r="F151" s="41"/>
      <c r="G151" s="4"/>
    </row>
    <row r="152" spans="1:7" hidden="1" x14ac:dyDescent="0.3">
      <c r="A152" s="407"/>
      <c r="B152" s="18" t="s">
        <v>269</v>
      </c>
      <c r="C152" s="126"/>
      <c r="D152" s="4"/>
      <c r="E152" s="100"/>
      <c r="F152" s="41"/>
      <c r="G152" s="4"/>
    </row>
    <row r="153" spans="1:7" ht="19.5" hidden="1" thickBot="1" x14ac:dyDescent="0.35">
      <c r="A153" s="407"/>
      <c r="B153" s="117" t="s">
        <v>270</v>
      </c>
      <c r="C153" s="131"/>
      <c r="D153" s="15"/>
      <c r="E153" s="104"/>
      <c r="F153" s="38"/>
      <c r="G153" s="15"/>
    </row>
    <row r="154" spans="1:7" ht="19.5" hidden="1" thickBot="1" x14ac:dyDescent="0.35">
      <c r="A154" s="407"/>
      <c r="B154" s="121" t="s">
        <v>66</v>
      </c>
      <c r="C154" s="387"/>
      <c r="D154" s="409"/>
      <c r="E154" s="161"/>
      <c r="F154" s="44"/>
      <c r="G154" s="21"/>
    </row>
    <row r="155" spans="1:7" hidden="1" x14ac:dyDescent="0.3">
      <c r="A155" s="407"/>
      <c r="B155" s="112" t="s">
        <v>271</v>
      </c>
      <c r="C155" s="125"/>
      <c r="D155" s="14"/>
      <c r="E155" s="99"/>
      <c r="F155" s="37"/>
      <c r="G155" s="14"/>
    </row>
    <row r="156" spans="1:7" hidden="1" x14ac:dyDescent="0.3">
      <c r="A156" s="407"/>
      <c r="B156" s="18" t="s">
        <v>272</v>
      </c>
      <c r="C156" s="126"/>
      <c r="D156" s="4"/>
      <c r="E156" s="100"/>
      <c r="F156" s="41"/>
      <c r="G156" s="4"/>
    </row>
    <row r="157" spans="1:7" hidden="1" x14ac:dyDescent="0.3">
      <c r="A157" s="407"/>
      <c r="B157" s="18" t="s">
        <v>273</v>
      </c>
      <c r="C157" s="126"/>
      <c r="D157" s="4"/>
      <c r="E157" s="100"/>
      <c r="F157" s="41"/>
      <c r="G157" s="4"/>
    </row>
    <row r="158" spans="1:7" ht="19.5" hidden="1" thickBot="1" x14ac:dyDescent="0.35">
      <c r="A158" s="407"/>
      <c r="B158" s="113" t="s">
        <v>274</v>
      </c>
      <c r="C158" s="127"/>
      <c r="D158" s="9"/>
      <c r="E158" s="101"/>
      <c r="F158" s="43"/>
      <c r="G158" s="9"/>
    </row>
    <row r="159" spans="1:7" ht="19.5" hidden="1" thickBot="1" x14ac:dyDescent="0.35">
      <c r="A159" s="407"/>
      <c r="B159" s="121" t="s">
        <v>67</v>
      </c>
      <c r="C159" s="387"/>
      <c r="D159" s="409"/>
      <c r="E159" s="161"/>
      <c r="F159" s="44"/>
      <c r="G159" s="21"/>
    </row>
    <row r="160" spans="1:7" hidden="1" x14ac:dyDescent="0.3">
      <c r="A160" s="407"/>
      <c r="B160" s="112" t="s">
        <v>275</v>
      </c>
      <c r="C160" s="125"/>
      <c r="D160" s="14"/>
      <c r="E160" s="99"/>
      <c r="F160" s="37"/>
      <c r="G160" s="14"/>
    </row>
    <row r="161" spans="1:7" hidden="1" x14ac:dyDescent="0.3">
      <c r="A161" s="407"/>
      <c r="B161" s="18" t="s">
        <v>276</v>
      </c>
      <c r="C161" s="126"/>
      <c r="D161" s="4"/>
      <c r="E161" s="100"/>
      <c r="F161" s="41"/>
      <c r="G161" s="4"/>
    </row>
    <row r="162" spans="1:7" hidden="1" x14ac:dyDescent="0.3">
      <c r="A162" s="407"/>
      <c r="B162" s="18" t="s">
        <v>277</v>
      </c>
      <c r="C162" s="126"/>
      <c r="D162" s="4"/>
      <c r="E162" s="100"/>
      <c r="F162" s="41"/>
      <c r="G162" s="4"/>
    </row>
    <row r="163" spans="1:7" hidden="1" x14ac:dyDescent="0.3">
      <c r="A163" s="407"/>
      <c r="B163" s="18" t="s">
        <v>278</v>
      </c>
      <c r="C163" s="126"/>
      <c r="D163" s="4"/>
      <c r="E163" s="100"/>
      <c r="F163" s="41"/>
      <c r="G163" s="4"/>
    </row>
    <row r="164" spans="1:7" hidden="1" x14ac:dyDescent="0.3">
      <c r="A164" s="407"/>
      <c r="B164" s="18" t="s">
        <v>279</v>
      </c>
      <c r="C164" s="126"/>
      <c r="D164" s="4"/>
      <c r="E164" s="100"/>
      <c r="F164" s="41"/>
      <c r="G164" s="4"/>
    </row>
    <row r="165" spans="1:7" hidden="1" x14ac:dyDescent="0.3">
      <c r="A165" s="407"/>
      <c r="B165" s="18" t="s">
        <v>280</v>
      </c>
      <c r="C165" s="126"/>
      <c r="D165" s="4"/>
      <c r="E165" s="100"/>
      <c r="F165" s="41"/>
      <c r="G165" s="4"/>
    </row>
    <row r="166" spans="1:7" ht="19.5" hidden="1" thickBot="1" x14ac:dyDescent="0.35">
      <c r="A166" s="407"/>
      <c r="B166" s="117" t="s">
        <v>281</v>
      </c>
      <c r="C166" s="131"/>
      <c r="D166" s="15"/>
      <c r="E166" s="104"/>
      <c r="F166" s="38"/>
      <c r="G166" s="15"/>
    </row>
    <row r="167" spans="1:7" ht="19.5" hidden="1" thickBot="1" x14ac:dyDescent="0.35">
      <c r="A167" s="407"/>
      <c r="B167" s="121" t="s">
        <v>68</v>
      </c>
      <c r="C167" s="387"/>
      <c r="D167" s="409"/>
      <c r="E167" s="161"/>
      <c r="F167" s="44"/>
      <c r="G167" s="21"/>
    </row>
    <row r="168" spans="1:7" hidden="1" x14ac:dyDescent="0.3">
      <c r="A168" s="407"/>
      <c r="B168" s="112" t="s">
        <v>282</v>
      </c>
      <c r="C168" s="125"/>
      <c r="D168" s="14"/>
      <c r="E168" s="99"/>
      <c r="F168" s="37"/>
      <c r="G168" s="14"/>
    </row>
    <row r="169" spans="1:7" hidden="1" x14ac:dyDescent="0.3">
      <c r="A169" s="407"/>
      <c r="B169" s="18" t="s">
        <v>283</v>
      </c>
      <c r="C169" s="126"/>
      <c r="D169" s="4"/>
      <c r="E169" s="100"/>
      <c r="F169" s="41"/>
      <c r="G169" s="4"/>
    </row>
    <row r="170" spans="1:7" ht="19.5" hidden="1" thickBot="1" x14ac:dyDescent="0.35">
      <c r="A170" s="407"/>
      <c r="B170" s="117" t="s">
        <v>284</v>
      </c>
      <c r="C170" s="131"/>
      <c r="D170" s="15"/>
      <c r="E170" s="104"/>
      <c r="F170" s="38"/>
      <c r="G170" s="15"/>
    </row>
    <row r="171" spans="1:7" ht="19.5" hidden="1" thickBot="1" x14ac:dyDescent="0.35">
      <c r="A171" s="407"/>
      <c r="B171" s="121" t="s">
        <v>69</v>
      </c>
      <c r="C171" s="387"/>
      <c r="D171" s="409"/>
      <c r="E171" s="161"/>
      <c r="F171" s="44"/>
      <c r="G171" s="21"/>
    </row>
    <row r="172" spans="1:7" hidden="1" x14ac:dyDescent="0.3">
      <c r="A172" s="407"/>
      <c r="B172" s="112" t="s">
        <v>285</v>
      </c>
      <c r="C172" s="125"/>
      <c r="D172" s="14"/>
      <c r="E172" s="99"/>
      <c r="F172" s="37"/>
      <c r="G172" s="14"/>
    </row>
    <row r="173" spans="1:7" hidden="1" x14ac:dyDescent="0.3">
      <c r="A173" s="407"/>
      <c r="B173" s="18" t="s">
        <v>286</v>
      </c>
      <c r="C173" s="126"/>
      <c r="D173" s="4"/>
      <c r="E173" s="100"/>
      <c r="F173" s="41"/>
      <c r="G173" s="4"/>
    </row>
    <row r="174" spans="1:7" ht="19.5" hidden="1" thickBot="1" x14ac:dyDescent="0.35">
      <c r="A174" s="407"/>
      <c r="B174" s="117" t="s">
        <v>287</v>
      </c>
      <c r="C174" s="131"/>
      <c r="D174" s="15"/>
      <c r="E174" s="104"/>
      <c r="F174" s="38"/>
      <c r="G174" s="15"/>
    </row>
    <row r="175" spans="1:7" ht="19.5" hidden="1" thickBot="1" x14ac:dyDescent="0.35">
      <c r="A175" s="407"/>
      <c r="B175" s="121" t="s">
        <v>70</v>
      </c>
      <c r="C175" s="387"/>
      <c r="D175" s="409"/>
      <c r="E175" s="161"/>
      <c r="F175" s="44"/>
      <c r="G175" s="21"/>
    </row>
    <row r="176" spans="1:7" hidden="1" x14ac:dyDescent="0.3">
      <c r="A176" s="407"/>
      <c r="B176" s="112" t="s">
        <v>288</v>
      </c>
      <c r="C176" s="125"/>
      <c r="D176" s="14"/>
      <c r="E176" s="99"/>
      <c r="F176" s="37"/>
      <c r="G176" s="14"/>
    </row>
    <row r="177" spans="1:7" ht="19.5" hidden="1" thickBot="1" x14ac:dyDescent="0.35">
      <c r="A177" s="407"/>
      <c r="B177" s="113" t="s">
        <v>289</v>
      </c>
      <c r="C177" s="127"/>
      <c r="D177" s="9"/>
      <c r="E177" s="101"/>
      <c r="F177" s="43"/>
      <c r="G177" s="9"/>
    </row>
    <row r="178" spans="1:7" ht="19.5" hidden="1" thickBot="1" x14ac:dyDescent="0.35">
      <c r="A178" s="407"/>
      <c r="B178" s="121" t="s">
        <v>71</v>
      </c>
      <c r="C178" s="387"/>
      <c r="D178" s="409"/>
      <c r="E178" s="161"/>
      <c r="F178" s="44"/>
      <c r="G178" s="21"/>
    </row>
    <row r="179" spans="1:7" hidden="1" x14ac:dyDescent="0.3">
      <c r="A179" s="407"/>
      <c r="B179" s="112" t="s">
        <v>290</v>
      </c>
      <c r="C179" s="125"/>
      <c r="D179" s="14"/>
      <c r="E179" s="99"/>
      <c r="F179" s="37"/>
      <c r="G179" s="14"/>
    </row>
    <row r="180" spans="1:7" hidden="1" x14ac:dyDescent="0.3">
      <c r="A180" s="407"/>
      <c r="B180" s="18" t="s">
        <v>291</v>
      </c>
      <c r="C180" s="126"/>
      <c r="D180" s="4"/>
      <c r="E180" s="100"/>
      <c r="F180" s="41"/>
      <c r="G180" s="4"/>
    </row>
    <row r="181" spans="1:7" hidden="1" x14ac:dyDescent="0.3">
      <c r="A181" s="407"/>
      <c r="B181" s="18" t="s">
        <v>292</v>
      </c>
      <c r="C181" s="126"/>
      <c r="D181" s="4"/>
      <c r="E181" s="100"/>
      <c r="F181" s="41"/>
      <c r="G181" s="4"/>
    </row>
    <row r="182" spans="1:7" hidden="1" x14ac:dyDescent="0.3">
      <c r="A182" s="407"/>
      <c r="B182" s="18" t="s">
        <v>293</v>
      </c>
      <c r="C182" s="126"/>
      <c r="D182" s="4"/>
      <c r="E182" s="100"/>
      <c r="F182" s="41"/>
      <c r="G182" s="4"/>
    </row>
    <row r="183" spans="1:7" hidden="1" x14ac:dyDescent="0.3">
      <c r="A183" s="407"/>
      <c r="B183" s="18" t="s">
        <v>294</v>
      </c>
      <c r="C183" s="126"/>
      <c r="D183" s="4"/>
      <c r="E183" s="100"/>
      <c r="F183" s="41"/>
      <c r="G183" s="4"/>
    </row>
    <row r="184" spans="1:7" hidden="1" x14ac:dyDescent="0.3">
      <c r="A184" s="407"/>
      <c r="B184" s="18" t="s">
        <v>295</v>
      </c>
      <c r="C184" s="126"/>
      <c r="D184" s="4"/>
      <c r="E184" s="100"/>
      <c r="F184" s="41"/>
      <c r="G184" s="4"/>
    </row>
    <row r="185" spans="1:7" hidden="1" x14ac:dyDescent="0.3">
      <c r="A185" s="407"/>
      <c r="B185" s="18" t="s">
        <v>296</v>
      </c>
      <c r="C185" s="126"/>
      <c r="D185" s="4"/>
      <c r="E185" s="100"/>
      <c r="F185" s="41"/>
      <c r="G185" s="4"/>
    </row>
    <row r="186" spans="1:7" hidden="1" x14ac:dyDescent="0.3">
      <c r="A186" s="407"/>
      <c r="B186" s="18" t="s">
        <v>297</v>
      </c>
      <c r="C186" s="126"/>
      <c r="D186" s="4"/>
      <c r="E186" s="100"/>
      <c r="F186" s="41"/>
      <c r="G186" s="4"/>
    </row>
    <row r="187" spans="1:7" hidden="1" x14ac:dyDescent="0.3">
      <c r="A187" s="407"/>
      <c r="B187" s="18" t="s">
        <v>298</v>
      </c>
      <c r="C187" s="126"/>
      <c r="D187" s="4"/>
      <c r="E187" s="100"/>
      <c r="F187" s="41"/>
      <c r="G187" s="4"/>
    </row>
    <row r="188" spans="1:7" hidden="1" x14ac:dyDescent="0.3">
      <c r="A188" s="407"/>
      <c r="B188" s="18" t="s">
        <v>299</v>
      </c>
      <c r="C188" s="126"/>
      <c r="D188" s="4"/>
      <c r="E188" s="100"/>
      <c r="F188" s="41"/>
      <c r="G188" s="4"/>
    </row>
    <row r="189" spans="1:7" hidden="1" x14ac:dyDescent="0.3">
      <c r="A189" s="407"/>
      <c r="B189" s="18" t="s">
        <v>300</v>
      </c>
      <c r="C189" s="126"/>
      <c r="D189" s="4"/>
      <c r="E189" s="100"/>
      <c r="F189" s="41"/>
      <c r="G189" s="4"/>
    </row>
    <row r="190" spans="1:7" hidden="1" x14ac:dyDescent="0.3">
      <c r="A190" s="407"/>
      <c r="B190" s="18" t="s">
        <v>301</v>
      </c>
      <c r="C190" s="126"/>
      <c r="D190" s="4"/>
      <c r="E190" s="100"/>
      <c r="F190" s="41"/>
      <c r="G190" s="4"/>
    </row>
    <row r="191" spans="1:7" hidden="1" x14ac:dyDescent="0.3">
      <c r="A191" s="407"/>
      <c r="B191" s="18" t="s">
        <v>302</v>
      </c>
      <c r="C191" s="126"/>
      <c r="D191" s="4"/>
      <c r="E191" s="100"/>
      <c r="F191" s="41"/>
      <c r="G191" s="4"/>
    </row>
    <row r="192" spans="1:7" ht="19.5" hidden="1" thickBot="1" x14ac:dyDescent="0.35">
      <c r="A192" s="407"/>
      <c r="B192" s="117" t="s">
        <v>303</v>
      </c>
      <c r="C192" s="131"/>
      <c r="D192" s="15"/>
      <c r="E192" s="104"/>
      <c r="F192" s="38"/>
      <c r="G192" s="15"/>
    </row>
    <row r="193" spans="1:7" ht="19.5" hidden="1" thickBot="1" x14ac:dyDescent="0.35">
      <c r="A193" s="407"/>
      <c r="B193" s="121" t="s">
        <v>72</v>
      </c>
      <c r="C193" s="387"/>
      <c r="D193" s="409"/>
      <c r="E193" s="161"/>
      <c r="F193" s="44"/>
      <c r="G193" s="21"/>
    </row>
    <row r="194" spans="1:7" hidden="1" x14ac:dyDescent="0.3">
      <c r="A194" s="407"/>
      <c r="B194" s="112" t="s">
        <v>304</v>
      </c>
      <c r="C194" s="125"/>
      <c r="D194" s="14"/>
      <c r="E194" s="99"/>
      <c r="F194" s="37"/>
      <c r="G194" s="14"/>
    </row>
    <row r="195" spans="1:7" hidden="1" x14ac:dyDescent="0.3">
      <c r="A195" s="407"/>
      <c r="B195" s="18" t="s">
        <v>305</v>
      </c>
      <c r="C195" s="126"/>
      <c r="D195" s="4"/>
      <c r="E195" s="100"/>
      <c r="F195" s="41"/>
      <c r="G195" s="4"/>
    </row>
    <row r="196" spans="1:7" hidden="1" x14ac:dyDescent="0.3">
      <c r="A196" s="407"/>
      <c r="B196" s="18" t="s">
        <v>306</v>
      </c>
      <c r="C196" s="126"/>
      <c r="D196" s="4"/>
      <c r="E196" s="100"/>
      <c r="F196" s="41"/>
      <c r="G196" s="4"/>
    </row>
    <row r="197" spans="1:7" hidden="1" x14ac:dyDescent="0.3">
      <c r="A197" s="407"/>
      <c r="B197" s="18" t="s">
        <v>307</v>
      </c>
      <c r="C197" s="126"/>
      <c r="D197" s="4"/>
      <c r="E197" s="100"/>
      <c r="F197" s="41"/>
      <c r="G197" s="4"/>
    </row>
    <row r="198" spans="1:7" hidden="1" x14ac:dyDescent="0.3">
      <c r="A198" s="407"/>
      <c r="B198" s="18" t="s">
        <v>308</v>
      </c>
      <c r="C198" s="126"/>
      <c r="D198" s="4"/>
      <c r="E198" s="100"/>
      <c r="F198" s="41"/>
      <c r="G198" s="4"/>
    </row>
    <row r="199" spans="1:7" hidden="1" x14ac:dyDescent="0.3">
      <c r="A199" s="407"/>
      <c r="B199" s="18" t="s">
        <v>309</v>
      </c>
      <c r="C199" s="126"/>
      <c r="D199" s="4"/>
      <c r="E199" s="100"/>
      <c r="F199" s="41"/>
      <c r="G199" s="4"/>
    </row>
    <row r="200" spans="1:7" hidden="1" x14ac:dyDescent="0.3">
      <c r="A200" s="407"/>
      <c r="B200" s="18" t="s">
        <v>310</v>
      </c>
      <c r="C200" s="126"/>
      <c r="D200" s="4"/>
      <c r="E200" s="100"/>
      <c r="F200" s="41"/>
      <c r="G200" s="4"/>
    </row>
    <row r="201" spans="1:7" hidden="1" x14ac:dyDescent="0.3">
      <c r="A201" s="407"/>
      <c r="B201" s="18" t="s">
        <v>311</v>
      </c>
      <c r="C201" s="126"/>
      <c r="D201" s="4"/>
      <c r="E201" s="100"/>
      <c r="F201" s="41"/>
      <c r="G201" s="4"/>
    </row>
    <row r="202" spans="1:7" hidden="1" x14ac:dyDescent="0.3">
      <c r="A202" s="407"/>
      <c r="B202" s="18" t="s">
        <v>312</v>
      </c>
      <c r="C202" s="126"/>
      <c r="D202" s="4"/>
      <c r="E202" s="100"/>
      <c r="F202" s="41"/>
      <c r="G202" s="4"/>
    </row>
    <row r="203" spans="1:7" hidden="1" x14ac:dyDescent="0.3">
      <c r="A203" s="407"/>
      <c r="B203" s="18" t="s">
        <v>313</v>
      </c>
      <c r="C203" s="126"/>
      <c r="D203" s="4"/>
      <c r="E203" s="100"/>
      <c r="F203" s="41"/>
      <c r="G203" s="4"/>
    </row>
    <row r="204" spans="1:7" hidden="1" x14ac:dyDescent="0.3">
      <c r="A204" s="407"/>
      <c r="B204" s="18" t="s">
        <v>314</v>
      </c>
      <c r="C204" s="126"/>
      <c r="D204" s="4"/>
      <c r="E204" s="100"/>
      <c r="F204" s="41"/>
      <c r="G204" s="4"/>
    </row>
    <row r="205" spans="1:7" hidden="1" x14ac:dyDescent="0.3">
      <c r="A205" s="407"/>
      <c r="B205" s="18" t="s">
        <v>315</v>
      </c>
      <c r="C205" s="126"/>
      <c r="D205" s="4"/>
      <c r="E205" s="100"/>
      <c r="F205" s="41"/>
      <c r="G205" s="4"/>
    </row>
    <row r="206" spans="1:7" hidden="1" x14ac:dyDescent="0.3">
      <c r="A206" s="407"/>
      <c r="B206" s="18" t="s">
        <v>316</v>
      </c>
      <c r="C206" s="126"/>
      <c r="D206" s="4"/>
      <c r="E206" s="100"/>
      <c r="F206" s="41"/>
      <c r="G206" s="4"/>
    </row>
    <row r="207" spans="1:7" hidden="1" x14ac:dyDescent="0.3">
      <c r="A207" s="407"/>
      <c r="B207" s="18" t="s">
        <v>317</v>
      </c>
      <c r="C207" s="126"/>
      <c r="D207" s="4"/>
      <c r="E207" s="100"/>
      <c r="F207" s="41"/>
      <c r="G207" s="4"/>
    </row>
    <row r="208" spans="1:7" ht="19.5" hidden="1" thickBot="1" x14ac:dyDescent="0.35">
      <c r="A208" s="407"/>
      <c r="B208" s="117" t="s">
        <v>318</v>
      </c>
      <c r="C208" s="131"/>
      <c r="D208" s="15"/>
      <c r="E208" s="104"/>
      <c r="F208" s="38"/>
      <c r="G208" s="15"/>
    </row>
    <row r="209" spans="1:7" ht="19.5" hidden="1" thickBot="1" x14ac:dyDescent="0.35">
      <c r="A209" s="407"/>
      <c r="B209" s="121" t="s">
        <v>73</v>
      </c>
      <c r="C209" s="387"/>
      <c r="D209" s="409"/>
      <c r="E209" s="161"/>
      <c r="F209" s="44"/>
      <c r="G209" s="21"/>
    </row>
    <row r="210" spans="1:7" hidden="1" x14ac:dyDescent="0.3">
      <c r="A210" s="407"/>
      <c r="B210" s="112" t="s">
        <v>319</v>
      </c>
      <c r="C210" s="125"/>
      <c r="D210" s="14"/>
      <c r="E210" s="99"/>
      <c r="F210" s="37"/>
      <c r="G210" s="14"/>
    </row>
    <row r="211" spans="1:7" hidden="1" x14ac:dyDescent="0.3">
      <c r="A211" s="407"/>
      <c r="B211" s="18" t="s">
        <v>320</v>
      </c>
      <c r="C211" s="126"/>
      <c r="D211" s="4"/>
      <c r="E211" s="100"/>
      <c r="F211" s="41"/>
      <c r="G211" s="4"/>
    </row>
    <row r="212" spans="1:7" hidden="1" x14ac:dyDescent="0.3">
      <c r="A212" s="407"/>
      <c r="B212" s="18" t="s">
        <v>321</v>
      </c>
      <c r="C212" s="126"/>
      <c r="D212" s="4"/>
      <c r="E212" s="100"/>
      <c r="F212" s="41"/>
      <c r="G212" s="4"/>
    </row>
    <row r="213" spans="1:7" hidden="1" x14ac:dyDescent="0.3">
      <c r="A213" s="407"/>
      <c r="B213" s="18" t="s">
        <v>322</v>
      </c>
      <c r="C213" s="126"/>
      <c r="D213" s="4"/>
      <c r="E213" s="100"/>
      <c r="F213" s="41"/>
      <c r="G213" s="4"/>
    </row>
    <row r="214" spans="1:7" ht="19.5" hidden="1" thickBot="1" x14ac:dyDescent="0.35">
      <c r="A214" s="407"/>
      <c r="B214" s="117" t="s">
        <v>323</v>
      </c>
      <c r="C214" s="131"/>
      <c r="D214" s="15"/>
      <c r="E214" s="104"/>
      <c r="F214" s="38"/>
      <c r="G214" s="15"/>
    </row>
    <row r="215" spans="1:7" ht="19.5" hidden="1" thickBot="1" x14ac:dyDescent="0.35">
      <c r="A215" s="407"/>
      <c r="B215" s="121" t="s">
        <v>74</v>
      </c>
      <c r="C215" s="387"/>
      <c r="D215" s="409"/>
      <c r="E215" s="161"/>
      <c r="F215" s="44"/>
      <c r="G215" s="21"/>
    </row>
    <row r="216" spans="1:7" hidden="1" x14ac:dyDescent="0.3">
      <c r="A216" s="407"/>
      <c r="B216" s="116" t="s">
        <v>324</v>
      </c>
      <c r="C216" s="129"/>
      <c r="D216" s="10"/>
      <c r="E216" s="103"/>
      <c r="F216" s="40"/>
      <c r="G216" s="10"/>
    </row>
    <row r="217" spans="1:7" hidden="1" x14ac:dyDescent="0.3">
      <c r="A217" s="407"/>
      <c r="B217" s="18" t="s">
        <v>325</v>
      </c>
      <c r="C217" s="126"/>
      <c r="D217" s="4"/>
      <c r="E217" s="100"/>
      <c r="F217" s="41"/>
      <c r="G217" s="4"/>
    </row>
    <row r="218" spans="1:7" hidden="1" x14ac:dyDescent="0.3">
      <c r="A218" s="407"/>
      <c r="B218" s="18" t="s">
        <v>326</v>
      </c>
      <c r="C218" s="126"/>
      <c r="D218" s="4"/>
      <c r="E218" s="100"/>
      <c r="F218" s="41"/>
      <c r="G218" s="4"/>
    </row>
    <row r="219" spans="1:7" ht="19.5" hidden="1" thickBot="1" x14ac:dyDescent="0.35">
      <c r="A219" s="407"/>
      <c r="B219" s="117" t="s">
        <v>327</v>
      </c>
      <c r="C219" s="131"/>
      <c r="D219" s="15"/>
      <c r="E219" s="104"/>
      <c r="F219" s="38"/>
      <c r="G219" s="15"/>
    </row>
    <row r="220" spans="1:7" ht="19.5" hidden="1" thickBot="1" x14ac:dyDescent="0.35">
      <c r="A220" s="407"/>
      <c r="B220" s="121" t="s">
        <v>328</v>
      </c>
      <c r="C220" s="387"/>
      <c r="D220" s="409"/>
      <c r="E220" s="161"/>
      <c r="F220" s="44"/>
      <c r="G220" s="21"/>
    </row>
    <row r="221" spans="1:7" hidden="1" x14ac:dyDescent="0.3">
      <c r="A221" s="407"/>
      <c r="B221" s="112" t="s">
        <v>330</v>
      </c>
      <c r="C221" s="125"/>
      <c r="D221" s="14"/>
      <c r="E221" s="99"/>
      <c r="F221" s="37"/>
      <c r="G221" s="14"/>
    </row>
    <row r="222" spans="1:7" hidden="1" x14ac:dyDescent="0.3">
      <c r="A222" s="407"/>
      <c r="B222" s="18" t="s">
        <v>331</v>
      </c>
      <c r="C222" s="126"/>
      <c r="D222" s="4"/>
      <c r="E222" s="100"/>
      <c r="F222" s="41"/>
      <c r="G222" s="4"/>
    </row>
    <row r="223" spans="1:7" hidden="1" x14ac:dyDescent="0.3">
      <c r="A223" s="407"/>
      <c r="B223" s="18" t="s">
        <v>332</v>
      </c>
      <c r="C223" s="126"/>
      <c r="D223" s="4"/>
      <c r="E223" s="100"/>
      <c r="F223" s="41"/>
      <c r="G223" s="4"/>
    </row>
    <row r="224" spans="1:7" hidden="1" x14ac:dyDescent="0.3">
      <c r="A224" s="407"/>
      <c r="B224" s="18" t="s">
        <v>333</v>
      </c>
      <c r="C224" s="126"/>
      <c r="D224" s="4"/>
      <c r="E224" s="100"/>
      <c r="F224" s="41"/>
      <c r="G224" s="4"/>
    </row>
    <row r="225" spans="1:7" hidden="1" x14ac:dyDescent="0.3">
      <c r="A225" s="407"/>
      <c r="B225" s="18" t="s">
        <v>334</v>
      </c>
      <c r="C225" s="126"/>
      <c r="D225" s="4"/>
      <c r="E225" s="100"/>
      <c r="F225" s="41"/>
      <c r="G225" s="4"/>
    </row>
    <row r="226" spans="1:7" ht="19.5" hidden="1" thickBot="1" x14ac:dyDescent="0.35">
      <c r="A226" s="407"/>
      <c r="B226" s="113" t="s">
        <v>335</v>
      </c>
      <c r="C226" s="127"/>
      <c r="D226" s="9"/>
      <c r="E226" s="101"/>
      <c r="F226" s="43"/>
      <c r="G226" s="9"/>
    </row>
    <row r="227" spans="1:7" ht="19.5" hidden="1" thickBot="1" x14ac:dyDescent="0.35">
      <c r="A227" s="407"/>
      <c r="B227" s="121" t="s">
        <v>329</v>
      </c>
      <c r="C227" s="387"/>
      <c r="D227" s="409"/>
      <c r="E227" s="161"/>
      <c r="F227" s="44"/>
      <c r="G227" s="21"/>
    </row>
    <row r="228" spans="1:7" hidden="1" x14ac:dyDescent="0.3">
      <c r="A228" s="407"/>
      <c r="B228" s="112" t="s">
        <v>336</v>
      </c>
      <c r="C228" s="125"/>
      <c r="D228" s="14"/>
      <c r="E228" s="99"/>
      <c r="F228" s="37"/>
      <c r="G228" s="14"/>
    </row>
    <row r="229" spans="1:7" hidden="1" x14ac:dyDescent="0.3">
      <c r="A229" s="407"/>
      <c r="B229" s="18" t="s">
        <v>337</v>
      </c>
      <c r="C229" s="126"/>
      <c r="D229" s="4"/>
      <c r="E229" s="100"/>
      <c r="F229" s="41"/>
      <c r="G229" s="4"/>
    </row>
    <row r="230" spans="1:7" hidden="1" x14ac:dyDescent="0.3">
      <c r="A230" s="407"/>
      <c r="B230" s="18" t="s">
        <v>338</v>
      </c>
      <c r="C230" s="126"/>
      <c r="D230" s="4"/>
      <c r="E230" s="100"/>
      <c r="F230" s="41"/>
      <c r="G230" s="4"/>
    </row>
    <row r="231" spans="1:7" ht="19.5" hidden="1" thickBot="1" x14ac:dyDescent="0.35">
      <c r="A231" s="407"/>
      <c r="B231" s="113" t="s">
        <v>339</v>
      </c>
      <c r="C231" s="127"/>
      <c r="D231" s="9"/>
      <c r="E231" s="101"/>
      <c r="F231" s="43"/>
      <c r="G231" s="9"/>
    </row>
    <row r="232" spans="1:7" ht="19.5" hidden="1" thickBot="1" x14ac:dyDescent="0.35">
      <c r="A232" s="407"/>
      <c r="B232" s="121" t="s">
        <v>75</v>
      </c>
      <c r="C232" s="387"/>
      <c r="D232" s="409"/>
      <c r="E232" s="161"/>
      <c r="F232" s="44"/>
      <c r="G232" s="21"/>
    </row>
    <row r="233" spans="1:7" hidden="1" x14ac:dyDescent="0.3">
      <c r="A233" s="407"/>
      <c r="B233" s="112" t="s">
        <v>340</v>
      </c>
      <c r="C233" s="125"/>
      <c r="D233" s="14"/>
      <c r="E233" s="99"/>
      <c r="F233" s="37"/>
      <c r="G233" s="14"/>
    </row>
    <row r="234" spans="1:7" hidden="1" x14ac:dyDescent="0.3">
      <c r="A234" s="407"/>
      <c r="B234" s="18" t="s">
        <v>341</v>
      </c>
      <c r="C234" s="126"/>
      <c r="D234" s="4"/>
      <c r="E234" s="100"/>
      <c r="F234" s="41"/>
      <c r="G234" s="4"/>
    </row>
    <row r="235" spans="1:7" hidden="1" x14ac:dyDescent="0.3">
      <c r="A235" s="407"/>
      <c r="B235" s="18" t="s">
        <v>342</v>
      </c>
      <c r="C235" s="126"/>
      <c r="D235" s="4"/>
      <c r="E235" s="100"/>
      <c r="F235" s="41"/>
      <c r="G235" s="4"/>
    </row>
    <row r="236" spans="1:7" ht="19.5" hidden="1" thickBot="1" x14ac:dyDescent="0.35">
      <c r="A236" s="407"/>
      <c r="B236" s="113" t="s">
        <v>343</v>
      </c>
      <c r="C236" s="127"/>
      <c r="D236" s="9"/>
      <c r="E236" s="101"/>
      <c r="F236" s="43"/>
      <c r="G236" s="9"/>
    </row>
    <row r="237" spans="1:7" ht="19.5" hidden="1" thickBot="1" x14ac:dyDescent="0.35">
      <c r="A237" s="407"/>
      <c r="B237" s="121" t="s">
        <v>75</v>
      </c>
      <c r="C237" s="387"/>
      <c r="D237" s="409"/>
      <c r="E237" s="161"/>
      <c r="F237" s="44"/>
      <c r="G237" s="21"/>
    </row>
    <row r="238" spans="1:7" hidden="1" x14ac:dyDescent="0.3">
      <c r="A238" s="407"/>
      <c r="B238" s="112" t="s">
        <v>340</v>
      </c>
      <c r="C238" s="125"/>
      <c r="D238" s="14"/>
      <c r="E238" s="99"/>
      <c r="F238" s="37"/>
      <c r="G238" s="14"/>
    </row>
    <row r="239" spans="1:7" hidden="1" x14ac:dyDescent="0.3">
      <c r="A239" s="407"/>
      <c r="B239" s="18" t="s">
        <v>341</v>
      </c>
      <c r="C239" s="126"/>
      <c r="D239" s="4"/>
      <c r="E239" s="100"/>
      <c r="F239" s="41"/>
      <c r="G239" s="4"/>
    </row>
    <row r="240" spans="1:7" hidden="1" x14ac:dyDescent="0.3">
      <c r="A240" s="407"/>
      <c r="B240" s="18" t="s">
        <v>342</v>
      </c>
      <c r="C240" s="126"/>
      <c r="D240" s="4"/>
      <c r="E240" s="100"/>
      <c r="F240" s="41"/>
      <c r="G240" s="4"/>
    </row>
    <row r="241" spans="1:7" ht="19.5" hidden="1" thickBot="1" x14ac:dyDescent="0.35">
      <c r="A241" s="407"/>
      <c r="B241" s="113" t="s">
        <v>343</v>
      </c>
      <c r="C241" s="127"/>
      <c r="D241" s="9"/>
      <c r="E241" s="101"/>
      <c r="F241" s="43"/>
      <c r="G241" s="9"/>
    </row>
    <row r="242" spans="1:7" ht="19.5" hidden="1" thickBot="1" x14ac:dyDescent="0.35">
      <c r="A242" s="407"/>
      <c r="B242" s="121" t="s">
        <v>76</v>
      </c>
      <c r="C242" s="387"/>
      <c r="D242" s="409"/>
      <c r="E242" s="161"/>
      <c r="F242" s="44"/>
      <c r="G242" s="21"/>
    </row>
    <row r="243" spans="1:7" hidden="1" x14ac:dyDescent="0.3">
      <c r="A243" s="407"/>
      <c r="B243" s="112" t="s">
        <v>344</v>
      </c>
      <c r="C243" s="125"/>
      <c r="D243" s="14"/>
      <c r="E243" s="99"/>
      <c r="F243" s="37"/>
      <c r="G243" s="14"/>
    </row>
    <row r="244" spans="1:7" hidden="1" x14ac:dyDescent="0.3">
      <c r="A244" s="407"/>
      <c r="B244" s="18" t="s">
        <v>345</v>
      </c>
      <c r="C244" s="126"/>
      <c r="D244" s="4"/>
      <c r="E244" s="100"/>
      <c r="F244" s="41"/>
      <c r="G244" s="4"/>
    </row>
    <row r="245" spans="1:7" hidden="1" x14ac:dyDescent="0.3">
      <c r="A245" s="407"/>
      <c r="B245" s="18" t="s">
        <v>346</v>
      </c>
      <c r="C245" s="126"/>
      <c r="D245" s="4"/>
      <c r="E245" s="100"/>
      <c r="F245" s="41"/>
      <c r="G245" s="4"/>
    </row>
    <row r="246" spans="1:7" hidden="1" x14ac:dyDescent="0.3">
      <c r="A246" s="407"/>
      <c r="B246" s="18" t="s">
        <v>347</v>
      </c>
      <c r="C246" s="126"/>
      <c r="D246" s="4"/>
      <c r="E246" s="100"/>
      <c r="F246" s="41"/>
      <c r="G246" s="4"/>
    </row>
    <row r="247" spans="1:7" hidden="1" x14ac:dyDescent="0.3">
      <c r="A247" s="407"/>
      <c r="B247" s="18" t="s">
        <v>348</v>
      </c>
      <c r="C247" s="126"/>
      <c r="D247" s="4"/>
      <c r="E247" s="100"/>
      <c r="F247" s="41"/>
      <c r="G247" s="4"/>
    </row>
    <row r="248" spans="1:7" hidden="1" x14ac:dyDescent="0.3">
      <c r="A248" s="407"/>
      <c r="B248" s="18" t="s">
        <v>349</v>
      </c>
      <c r="C248" s="126"/>
      <c r="D248" s="4"/>
      <c r="E248" s="100"/>
      <c r="F248" s="41"/>
      <c r="G248" s="4"/>
    </row>
    <row r="249" spans="1:7" ht="19.5" hidden="1" thickBot="1" x14ac:dyDescent="0.35">
      <c r="A249" s="407"/>
      <c r="B249" s="113" t="s">
        <v>350</v>
      </c>
      <c r="C249" s="127"/>
      <c r="D249" s="9"/>
      <c r="E249" s="101"/>
      <c r="F249" s="43"/>
      <c r="G249" s="9"/>
    </row>
    <row r="250" spans="1:7" ht="19.5" hidden="1" thickBot="1" x14ac:dyDescent="0.35">
      <c r="A250" s="407"/>
      <c r="B250" s="121" t="s">
        <v>77</v>
      </c>
      <c r="C250" s="387"/>
      <c r="D250" s="409"/>
      <c r="E250" s="161"/>
      <c r="F250" s="44"/>
      <c r="G250" s="21"/>
    </row>
    <row r="251" spans="1:7" hidden="1" x14ac:dyDescent="0.3">
      <c r="A251" s="407"/>
      <c r="B251" s="112" t="s">
        <v>351</v>
      </c>
      <c r="C251" s="125"/>
      <c r="D251" s="14"/>
      <c r="E251" s="99"/>
      <c r="F251" s="37"/>
      <c r="G251" s="14"/>
    </row>
    <row r="252" spans="1:7" hidden="1" x14ac:dyDescent="0.3">
      <c r="A252" s="407"/>
      <c r="B252" s="18" t="s">
        <v>352</v>
      </c>
      <c r="C252" s="126"/>
      <c r="D252" s="4"/>
      <c r="E252" s="100"/>
      <c r="F252" s="41"/>
      <c r="G252" s="4"/>
    </row>
    <row r="253" spans="1:7" ht="19.5" hidden="1" thickBot="1" x14ac:dyDescent="0.35">
      <c r="A253" s="407"/>
      <c r="B253" s="113" t="s">
        <v>353</v>
      </c>
      <c r="C253" s="127"/>
      <c r="D253" s="9"/>
      <c r="E253" s="101"/>
      <c r="F253" s="43"/>
      <c r="G253" s="9"/>
    </row>
    <row r="254" spans="1:7" ht="19.5" hidden="1" thickBot="1" x14ac:dyDescent="0.35">
      <c r="A254" s="407"/>
      <c r="B254" s="121" t="s">
        <v>78</v>
      </c>
      <c r="C254" s="387"/>
      <c r="D254" s="409"/>
      <c r="E254" s="161"/>
      <c r="F254" s="44"/>
      <c r="G254" s="21"/>
    </row>
    <row r="255" spans="1:7" hidden="1" x14ac:dyDescent="0.3">
      <c r="A255" s="407"/>
      <c r="B255" s="112" t="s">
        <v>354</v>
      </c>
      <c r="C255" s="125"/>
      <c r="D255" s="14"/>
      <c r="E255" s="99"/>
      <c r="F255" s="37"/>
      <c r="G255" s="14"/>
    </row>
    <row r="256" spans="1:7" hidden="1" x14ac:dyDescent="0.3">
      <c r="A256" s="407"/>
      <c r="B256" s="18" t="s">
        <v>355</v>
      </c>
      <c r="C256" s="126"/>
      <c r="D256" s="4"/>
      <c r="E256" s="100"/>
      <c r="F256" s="41"/>
      <c r="G256" s="4"/>
    </row>
    <row r="257" spans="1:7" hidden="1" x14ac:dyDescent="0.3">
      <c r="A257" s="407"/>
      <c r="B257" s="18" t="s">
        <v>356</v>
      </c>
      <c r="C257" s="126"/>
      <c r="D257" s="4"/>
      <c r="E257" s="100"/>
      <c r="F257" s="41"/>
      <c r="G257" s="4"/>
    </row>
    <row r="258" spans="1:7" hidden="1" x14ac:dyDescent="0.3">
      <c r="A258" s="407"/>
      <c r="B258" s="18" t="s">
        <v>357</v>
      </c>
      <c r="C258" s="126"/>
      <c r="D258" s="4"/>
      <c r="E258" s="100"/>
      <c r="F258" s="41"/>
      <c r="G258" s="4"/>
    </row>
    <row r="259" spans="1:7" hidden="1" x14ac:dyDescent="0.3">
      <c r="A259" s="407"/>
      <c r="B259" s="18" t="s">
        <v>358</v>
      </c>
      <c r="C259" s="126"/>
      <c r="D259" s="4"/>
      <c r="E259" s="100"/>
      <c r="F259" s="41"/>
      <c r="G259" s="4"/>
    </row>
    <row r="260" spans="1:7" hidden="1" x14ac:dyDescent="0.3">
      <c r="A260" s="407"/>
      <c r="B260" s="18" t="s">
        <v>359</v>
      </c>
      <c r="C260" s="126"/>
      <c r="D260" s="4"/>
      <c r="E260" s="100"/>
      <c r="F260" s="41"/>
      <c r="G260" s="4"/>
    </row>
    <row r="261" spans="1:7" hidden="1" x14ac:dyDescent="0.3">
      <c r="A261" s="407"/>
      <c r="B261" s="18" t="s">
        <v>360</v>
      </c>
      <c r="C261" s="126"/>
      <c r="D261" s="4"/>
      <c r="E261" s="100"/>
      <c r="F261" s="41"/>
      <c r="G261" s="4"/>
    </row>
    <row r="262" spans="1:7" hidden="1" x14ac:dyDescent="0.3">
      <c r="A262" s="407"/>
      <c r="B262" s="18" t="s">
        <v>361</v>
      </c>
      <c r="C262" s="126"/>
      <c r="D262" s="4"/>
      <c r="E262" s="100"/>
      <c r="F262" s="41"/>
      <c r="G262" s="4"/>
    </row>
    <row r="263" spans="1:7" hidden="1" x14ac:dyDescent="0.3">
      <c r="A263" s="407"/>
      <c r="B263" s="18" t="s">
        <v>362</v>
      </c>
      <c r="C263" s="126"/>
      <c r="D263" s="4"/>
      <c r="E263" s="100"/>
      <c r="F263" s="41"/>
      <c r="G263" s="4"/>
    </row>
    <row r="264" spans="1:7" hidden="1" x14ac:dyDescent="0.3">
      <c r="A264" s="407"/>
      <c r="B264" s="18" t="s">
        <v>363</v>
      </c>
      <c r="C264" s="126"/>
      <c r="D264" s="4"/>
      <c r="E264" s="100"/>
      <c r="F264" s="41"/>
      <c r="G264" s="4"/>
    </row>
    <row r="265" spans="1:7" ht="19.5" hidden="1" thickBot="1" x14ac:dyDescent="0.35">
      <c r="A265" s="407"/>
      <c r="B265" s="117" t="s">
        <v>364</v>
      </c>
      <c r="C265" s="131"/>
      <c r="D265" s="15"/>
      <c r="E265" s="104"/>
      <c r="F265" s="38"/>
      <c r="G265" s="15"/>
    </row>
    <row r="266" spans="1:7" ht="19.5" hidden="1" thickBot="1" x14ac:dyDescent="0.35">
      <c r="A266" s="407"/>
      <c r="B266" s="121" t="s">
        <v>79</v>
      </c>
      <c r="C266" s="387"/>
      <c r="D266" s="409"/>
      <c r="E266" s="161"/>
      <c r="F266" s="44"/>
      <c r="G266" s="21"/>
    </row>
    <row r="267" spans="1:7" hidden="1" x14ac:dyDescent="0.3">
      <c r="A267" s="407"/>
      <c r="B267" s="112" t="s">
        <v>365</v>
      </c>
      <c r="C267" s="125"/>
      <c r="D267" s="14"/>
      <c r="E267" s="99"/>
      <c r="F267" s="37"/>
      <c r="G267" s="14"/>
    </row>
    <row r="268" spans="1:7" hidden="1" x14ac:dyDescent="0.3">
      <c r="A268" s="407"/>
      <c r="B268" s="18" t="s">
        <v>366</v>
      </c>
      <c r="C268" s="126"/>
      <c r="D268" s="4"/>
      <c r="E268" s="100"/>
      <c r="F268" s="41"/>
      <c r="G268" s="4"/>
    </row>
    <row r="269" spans="1:7" hidden="1" x14ac:dyDescent="0.3">
      <c r="A269" s="407"/>
      <c r="B269" s="18" t="s">
        <v>367</v>
      </c>
      <c r="C269" s="126"/>
      <c r="D269" s="4"/>
      <c r="E269" s="100"/>
      <c r="F269" s="41"/>
      <c r="G269" s="4"/>
    </row>
    <row r="270" spans="1:7" hidden="1" x14ac:dyDescent="0.3">
      <c r="A270" s="407"/>
      <c r="B270" s="18" t="s">
        <v>368</v>
      </c>
      <c r="C270" s="126"/>
      <c r="D270" s="4"/>
      <c r="E270" s="100"/>
      <c r="F270" s="41"/>
      <c r="G270" s="4"/>
    </row>
    <row r="271" spans="1:7" ht="19.5" hidden="1" thickBot="1" x14ac:dyDescent="0.35">
      <c r="A271" s="407"/>
      <c r="B271" s="113" t="s">
        <v>369</v>
      </c>
      <c r="C271" s="127"/>
      <c r="D271" s="9"/>
      <c r="E271" s="101"/>
      <c r="F271" s="43"/>
      <c r="G271" s="9"/>
    </row>
    <row r="272" spans="1:7" ht="19.5" hidden="1" thickBot="1" x14ac:dyDescent="0.35">
      <c r="A272" s="407"/>
      <c r="B272" s="121" t="s">
        <v>80</v>
      </c>
      <c r="C272" s="387"/>
      <c r="D272" s="409"/>
      <c r="E272" s="161"/>
      <c r="F272" s="44"/>
      <c r="G272" s="21"/>
    </row>
    <row r="273" spans="1:7" hidden="1" x14ac:dyDescent="0.3">
      <c r="A273" s="407"/>
      <c r="B273" s="112" t="s">
        <v>370</v>
      </c>
      <c r="C273" s="125"/>
      <c r="D273" s="14"/>
      <c r="E273" s="99"/>
      <c r="F273" s="37"/>
      <c r="G273" s="14"/>
    </row>
    <row r="274" spans="1:7" hidden="1" x14ac:dyDescent="0.3">
      <c r="A274" s="407"/>
      <c r="B274" s="18" t="s">
        <v>371</v>
      </c>
      <c r="C274" s="126"/>
      <c r="D274" s="4"/>
      <c r="E274" s="100"/>
      <c r="F274" s="41"/>
      <c r="G274" s="4"/>
    </row>
    <row r="275" spans="1:7" hidden="1" x14ac:dyDescent="0.3">
      <c r="A275" s="407"/>
      <c r="B275" s="18" t="s">
        <v>372</v>
      </c>
      <c r="C275" s="126"/>
      <c r="D275" s="4"/>
      <c r="E275" s="100"/>
      <c r="F275" s="41"/>
      <c r="G275" s="4"/>
    </row>
    <row r="276" spans="1:7" hidden="1" x14ac:dyDescent="0.3">
      <c r="A276" s="407"/>
      <c r="B276" s="18" t="s">
        <v>373</v>
      </c>
      <c r="C276" s="126"/>
      <c r="D276" s="4"/>
      <c r="E276" s="100"/>
      <c r="F276" s="41"/>
      <c r="G276" s="4"/>
    </row>
    <row r="277" spans="1:7" hidden="1" x14ac:dyDescent="0.3">
      <c r="A277" s="407"/>
      <c r="B277" s="18" t="s">
        <v>374</v>
      </c>
      <c r="C277" s="126"/>
      <c r="D277" s="4"/>
      <c r="E277" s="100"/>
      <c r="F277" s="41"/>
      <c r="G277" s="4"/>
    </row>
    <row r="278" spans="1:7" hidden="1" x14ac:dyDescent="0.3">
      <c r="A278" s="407"/>
      <c r="B278" s="18" t="s">
        <v>375</v>
      </c>
      <c r="C278" s="126"/>
      <c r="D278" s="4"/>
      <c r="E278" s="100"/>
      <c r="F278" s="41"/>
      <c r="G278" s="4"/>
    </row>
    <row r="279" spans="1:7" hidden="1" x14ac:dyDescent="0.3">
      <c r="A279" s="407"/>
      <c r="B279" s="18" t="s">
        <v>376</v>
      </c>
      <c r="C279" s="126"/>
      <c r="D279" s="4"/>
      <c r="E279" s="100"/>
      <c r="F279" s="41"/>
      <c r="G279" s="4"/>
    </row>
    <row r="280" spans="1:7" hidden="1" x14ac:dyDescent="0.3">
      <c r="A280" s="407"/>
      <c r="B280" s="18" t="s">
        <v>377</v>
      </c>
      <c r="C280" s="126"/>
      <c r="D280" s="4"/>
      <c r="E280" s="100"/>
      <c r="F280" s="41"/>
      <c r="G280" s="4"/>
    </row>
    <row r="281" spans="1:7" ht="19.5" hidden="1" thickBot="1" x14ac:dyDescent="0.35">
      <c r="A281" s="407"/>
      <c r="B281" s="113" t="s">
        <v>378</v>
      </c>
      <c r="C281" s="127"/>
      <c r="D281" s="9"/>
      <c r="E281" s="101"/>
      <c r="F281" s="43"/>
      <c r="G281" s="9"/>
    </row>
    <row r="282" spans="1:7" ht="19.5" hidden="1" thickBot="1" x14ac:dyDescent="0.35">
      <c r="A282" s="407"/>
      <c r="B282" s="121" t="s">
        <v>81</v>
      </c>
      <c r="C282" s="387"/>
      <c r="D282" s="409"/>
      <c r="E282" s="161"/>
      <c r="F282" s="44"/>
      <c r="G282" s="21"/>
    </row>
    <row r="283" spans="1:7" hidden="1" x14ac:dyDescent="0.3">
      <c r="A283" s="407"/>
      <c r="B283" s="112" t="s">
        <v>379</v>
      </c>
      <c r="C283" s="125"/>
      <c r="D283" s="14"/>
      <c r="E283" s="99"/>
      <c r="F283" s="37"/>
      <c r="G283" s="14"/>
    </row>
    <row r="284" spans="1:7" hidden="1" x14ac:dyDescent="0.3">
      <c r="A284" s="407"/>
      <c r="B284" s="18" t="s">
        <v>380</v>
      </c>
      <c r="C284" s="126"/>
      <c r="D284" s="4"/>
      <c r="E284" s="100"/>
      <c r="F284" s="41"/>
      <c r="G284" s="4"/>
    </row>
    <row r="285" spans="1:7" hidden="1" x14ac:dyDescent="0.3">
      <c r="A285" s="407"/>
      <c r="B285" s="18" t="s">
        <v>381</v>
      </c>
      <c r="C285" s="126"/>
      <c r="D285" s="4"/>
      <c r="E285" s="100"/>
      <c r="F285" s="41"/>
      <c r="G285" s="4"/>
    </row>
    <row r="286" spans="1:7" hidden="1" x14ac:dyDescent="0.3">
      <c r="A286" s="407"/>
      <c r="B286" s="18" t="s">
        <v>382</v>
      </c>
      <c r="C286" s="126"/>
      <c r="D286" s="4"/>
      <c r="E286" s="100"/>
      <c r="F286" s="41"/>
      <c r="G286" s="4"/>
    </row>
    <row r="287" spans="1:7" ht="19.5" hidden="1" thickBot="1" x14ac:dyDescent="0.35">
      <c r="A287" s="407"/>
      <c r="B287" s="113" t="s">
        <v>383</v>
      </c>
      <c r="C287" s="127"/>
      <c r="D287" s="9"/>
      <c r="E287" s="101"/>
      <c r="F287" s="43"/>
      <c r="G287" s="9"/>
    </row>
    <row r="288" spans="1:7" ht="19.5" hidden="1" thickBot="1" x14ac:dyDescent="0.35">
      <c r="A288" s="407"/>
      <c r="B288" s="119" t="s">
        <v>82</v>
      </c>
      <c r="C288" s="387"/>
      <c r="D288" s="409"/>
      <c r="E288" s="161"/>
      <c r="F288" s="44"/>
      <c r="G288" s="21"/>
    </row>
    <row r="289" spans="1:7" hidden="1" x14ac:dyDescent="0.3">
      <c r="A289" s="407"/>
      <c r="B289" s="112" t="s">
        <v>384</v>
      </c>
      <c r="C289" s="125"/>
      <c r="D289" s="14"/>
      <c r="E289" s="99"/>
      <c r="F289" s="37"/>
      <c r="G289" s="14"/>
    </row>
    <row r="290" spans="1:7" hidden="1" x14ac:dyDescent="0.3">
      <c r="A290" s="407"/>
      <c r="B290" s="18" t="s">
        <v>385</v>
      </c>
      <c r="C290" s="126"/>
      <c r="D290" s="4"/>
      <c r="E290" s="100"/>
      <c r="F290" s="41"/>
      <c r="G290" s="4"/>
    </row>
    <row r="291" spans="1:7" hidden="1" x14ac:dyDescent="0.3">
      <c r="A291" s="407"/>
      <c r="B291" s="18" t="s">
        <v>386</v>
      </c>
      <c r="C291" s="126"/>
      <c r="D291" s="4"/>
      <c r="E291" s="100"/>
      <c r="F291" s="41"/>
      <c r="G291" s="4"/>
    </row>
    <row r="292" spans="1:7" hidden="1" x14ac:dyDescent="0.3">
      <c r="A292" s="407"/>
      <c r="B292" s="18" t="s">
        <v>387</v>
      </c>
      <c r="C292" s="126"/>
      <c r="D292" s="4"/>
      <c r="E292" s="100"/>
      <c r="F292" s="41"/>
      <c r="G292" s="4"/>
    </row>
    <row r="293" spans="1:7" hidden="1" x14ac:dyDescent="0.3">
      <c r="A293" s="407"/>
      <c r="B293" s="18" t="s">
        <v>388</v>
      </c>
      <c r="C293" s="126"/>
      <c r="D293" s="4"/>
      <c r="E293" s="100"/>
      <c r="F293" s="41"/>
      <c r="G293" s="4"/>
    </row>
    <row r="294" spans="1:7" hidden="1" x14ac:dyDescent="0.3">
      <c r="A294" s="407"/>
      <c r="B294" s="18" t="s">
        <v>389</v>
      </c>
      <c r="C294" s="126"/>
      <c r="D294" s="4"/>
      <c r="E294" s="100"/>
      <c r="F294" s="41"/>
      <c r="G294" s="4"/>
    </row>
    <row r="295" spans="1:7" hidden="1" x14ac:dyDescent="0.3">
      <c r="A295" s="407"/>
      <c r="B295" s="18" t="s">
        <v>390</v>
      </c>
      <c r="C295" s="126"/>
      <c r="D295" s="4"/>
      <c r="E295" s="100"/>
      <c r="F295" s="41"/>
      <c r="G295" s="4"/>
    </row>
    <row r="296" spans="1:7" hidden="1" x14ac:dyDescent="0.3">
      <c r="A296" s="407"/>
      <c r="B296" s="18" t="s">
        <v>391</v>
      </c>
      <c r="C296" s="126"/>
      <c r="D296" s="4"/>
      <c r="E296" s="100"/>
      <c r="F296" s="41"/>
      <c r="G296" s="4"/>
    </row>
    <row r="297" spans="1:7" hidden="1" x14ac:dyDescent="0.3">
      <c r="A297" s="407"/>
      <c r="B297" s="18" t="s">
        <v>392</v>
      </c>
      <c r="C297" s="126"/>
      <c r="D297" s="4"/>
      <c r="E297" s="100"/>
      <c r="F297" s="41"/>
      <c r="G297" s="4"/>
    </row>
    <row r="298" spans="1:7" hidden="1" x14ac:dyDescent="0.3">
      <c r="A298" s="407"/>
      <c r="B298" s="18" t="s">
        <v>393</v>
      </c>
      <c r="C298" s="126"/>
      <c r="D298" s="4"/>
      <c r="E298" s="100"/>
      <c r="F298" s="41"/>
      <c r="G298" s="4"/>
    </row>
    <row r="299" spans="1:7" hidden="1" x14ac:dyDescent="0.3">
      <c r="A299" s="407"/>
      <c r="B299" s="18" t="s">
        <v>394</v>
      </c>
      <c r="C299" s="126"/>
      <c r="D299" s="4"/>
      <c r="E299" s="100"/>
      <c r="F299" s="41"/>
      <c r="G299" s="4"/>
    </row>
    <row r="300" spans="1:7" ht="19.5" hidden="1" thickBot="1" x14ac:dyDescent="0.35">
      <c r="A300" s="408"/>
      <c r="B300" s="113" t="s">
        <v>395</v>
      </c>
      <c r="C300" s="127"/>
      <c r="D300" s="9"/>
      <c r="E300" s="101"/>
      <c r="F300" s="43"/>
      <c r="G300" s="9"/>
    </row>
    <row r="301" spans="1:7" ht="27" hidden="1" thickBot="1" x14ac:dyDescent="0.45">
      <c r="A301" s="26">
        <v>6</v>
      </c>
      <c r="B301" s="120" t="s">
        <v>83</v>
      </c>
      <c r="C301" s="459"/>
      <c r="D301" s="460"/>
      <c r="E301" s="160"/>
      <c r="F301" s="39"/>
      <c r="G301" s="20"/>
    </row>
    <row r="302" spans="1:7" ht="19.5" hidden="1" thickBot="1" x14ac:dyDescent="0.35">
      <c r="A302" s="395"/>
      <c r="B302" s="119" t="s">
        <v>84</v>
      </c>
      <c r="C302" s="387"/>
      <c r="D302" s="409"/>
      <c r="E302" s="161"/>
      <c r="F302" s="44"/>
      <c r="G302" s="21"/>
    </row>
    <row r="303" spans="1:7" hidden="1" x14ac:dyDescent="0.3">
      <c r="A303" s="396"/>
      <c r="B303" s="112" t="s">
        <v>85</v>
      </c>
      <c r="C303" s="125"/>
      <c r="D303" s="14"/>
      <c r="E303" s="99"/>
      <c r="F303" s="37"/>
      <c r="G303" s="14"/>
    </row>
    <row r="304" spans="1:7" hidden="1" x14ac:dyDescent="0.3">
      <c r="A304" s="396"/>
      <c r="B304" s="18" t="s">
        <v>50</v>
      </c>
      <c r="C304" s="126"/>
      <c r="D304" s="4"/>
      <c r="E304" s="100"/>
      <c r="F304" s="41"/>
      <c r="G304" s="4"/>
    </row>
    <row r="305" spans="1:7" hidden="1" x14ac:dyDescent="0.3">
      <c r="A305" s="396"/>
      <c r="B305" s="18" t="s">
        <v>86</v>
      </c>
      <c r="C305" s="126"/>
      <c r="D305" s="4"/>
      <c r="E305" s="100"/>
      <c r="F305" s="41"/>
      <c r="G305" s="4"/>
    </row>
    <row r="306" spans="1:7" hidden="1" x14ac:dyDescent="0.3">
      <c r="A306" s="396"/>
      <c r="B306" s="18" t="s">
        <v>87</v>
      </c>
      <c r="C306" s="126"/>
      <c r="D306" s="4"/>
      <c r="E306" s="100"/>
      <c r="F306" s="41"/>
      <c r="G306" s="4"/>
    </row>
    <row r="307" spans="1:7" hidden="1" x14ac:dyDescent="0.3">
      <c r="A307" s="396"/>
      <c r="B307" s="18" t="s">
        <v>88</v>
      </c>
      <c r="C307" s="126"/>
      <c r="D307" s="4"/>
      <c r="E307" s="100"/>
      <c r="F307" s="41"/>
      <c r="G307" s="4"/>
    </row>
    <row r="308" spans="1:7" hidden="1" x14ac:dyDescent="0.3">
      <c r="A308" s="396"/>
      <c r="B308" s="18" t="s">
        <v>89</v>
      </c>
      <c r="C308" s="126"/>
      <c r="D308" s="4"/>
      <c r="E308" s="100"/>
      <c r="F308" s="41"/>
      <c r="G308" s="4"/>
    </row>
    <row r="309" spans="1:7" hidden="1" x14ac:dyDescent="0.3">
      <c r="A309" s="396"/>
      <c r="B309" s="18" t="s">
        <v>90</v>
      </c>
      <c r="C309" s="126"/>
      <c r="D309" s="4"/>
      <c r="E309" s="100"/>
      <c r="F309" s="41"/>
      <c r="G309" s="4"/>
    </row>
    <row r="310" spans="1:7" hidden="1" x14ac:dyDescent="0.3">
      <c r="A310" s="396"/>
      <c r="B310" s="18" t="s">
        <v>91</v>
      </c>
      <c r="C310" s="126"/>
      <c r="D310" s="4"/>
      <c r="E310" s="100"/>
      <c r="F310" s="41"/>
      <c r="G310" s="4"/>
    </row>
    <row r="311" spans="1:7" hidden="1" x14ac:dyDescent="0.3">
      <c r="A311" s="396"/>
      <c r="B311" s="18" t="s">
        <v>92</v>
      </c>
      <c r="C311" s="126"/>
      <c r="D311" s="4"/>
      <c r="E311" s="100"/>
      <c r="F311" s="41"/>
      <c r="G311" s="4"/>
    </row>
    <row r="312" spans="1:7" hidden="1" x14ac:dyDescent="0.3">
      <c r="A312" s="396"/>
      <c r="B312" s="18" t="s">
        <v>93</v>
      </c>
      <c r="C312" s="126"/>
      <c r="D312" s="4"/>
      <c r="E312" s="100"/>
      <c r="F312" s="41"/>
      <c r="G312" s="4"/>
    </row>
    <row r="313" spans="1:7" ht="19.5" hidden="1" thickBot="1" x14ac:dyDescent="0.35">
      <c r="A313" s="396"/>
      <c r="B313" s="113" t="s">
        <v>94</v>
      </c>
      <c r="C313" s="127"/>
      <c r="D313" s="9"/>
      <c r="E313" s="101"/>
      <c r="F313" s="43"/>
      <c r="G313" s="9"/>
    </row>
    <row r="314" spans="1:7" ht="19.5" hidden="1" thickBot="1" x14ac:dyDescent="0.35">
      <c r="A314" s="396"/>
      <c r="B314" s="119" t="s">
        <v>95</v>
      </c>
      <c r="C314" s="387"/>
      <c r="D314" s="409"/>
      <c r="E314" s="161"/>
      <c r="F314" s="44"/>
      <c r="G314" s="21"/>
    </row>
    <row r="315" spans="1:7" hidden="1" x14ac:dyDescent="0.3">
      <c r="A315" s="396"/>
      <c r="B315" s="112" t="s">
        <v>396</v>
      </c>
      <c r="C315" s="125"/>
      <c r="D315" s="14"/>
      <c r="E315" s="99"/>
      <c r="F315" s="37"/>
      <c r="G315" s="14"/>
    </row>
    <row r="316" spans="1:7" hidden="1" x14ac:dyDescent="0.3">
      <c r="A316" s="396"/>
      <c r="B316" s="18" t="s">
        <v>397</v>
      </c>
      <c r="C316" s="126"/>
      <c r="D316" s="4"/>
      <c r="E316" s="100"/>
      <c r="F316" s="41"/>
      <c r="G316" s="4"/>
    </row>
    <row r="317" spans="1:7" ht="19.5" hidden="1" thickBot="1" x14ac:dyDescent="0.35">
      <c r="A317" s="396"/>
      <c r="B317" s="113" t="s">
        <v>398</v>
      </c>
      <c r="C317" s="127"/>
      <c r="D317" s="9"/>
      <c r="E317" s="101"/>
      <c r="F317" s="43"/>
      <c r="G317" s="9"/>
    </row>
    <row r="318" spans="1:7" ht="19.5" hidden="1" thickBot="1" x14ac:dyDescent="0.35">
      <c r="A318" s="396"/>
      <c r="B318" s="124" t="s">
        <v>96</v>
      </c>
      <c r="C318" s="387"/>
      <c r="D318" s="409"/>
      <c r="E318" s="164"/>
      <c r="F318" s="46"/>
      <c r="G318" s="28"/>
    </row>
    <row r="319" spans="1:7" hidden="1" x14ac:dyDescent="0.3">
      <c r="A319" s="396"/>
      <c r="B319" s="112" t="s">
        <v>396</v>
      </c>
      <c r="C319" s="125"/>
      <c r="D319" s="14"/>
      <c r="E319" s="99"/>
      <c r="F319" s="37"/>
      <c r="G319" s="14"/>
    </row>
    <row r="320" spans="1:7" hidden="1" x14ac:dyDescent="0.3">
      <c r="A320" s="396"/>
      <c r="B320" s="18" t="s">
        <v>397</v>
      </c>
      <c r="C320" s="126"/>
      <c r="D320" s="4"/>
      <c r="E320" s="100"/>
      <c r="F320" s="41"/>
      <c r="G320" s="4"/>
    </row>
    <row r="321" spans="1:7" ht="19.5" hidden="1" thickBot="1" x14ac:dyDescent="0.35">
      <c r="A321" s="396"/>
      <c r="B321" s="113" t="s">
        <v>398</v>
      </c>
      <c r="C321" s="127"/>
      <c r="D321" s="9"/>
      <c r="E321" s="101"/>
      <c r="F321" s="43"/>
      <c r="G321" s="9"/>
    </row>
    <row r="322" spans="1:7" hidden="1" x14ac:dyDescent="0.3">
      <c r="A322" s="396"/>
      <c r="B322" s="112" t="s">
        <v>97</v>
      </c>
      <c r="C322" s="125"/>
      <c r="D322" s="14"/>
      <c r="E322" s="99"/>
      <c r="F322" s="37"/>
      <c r="G322" s="14"/>
    </row>
    <row r="323" spans="1:7" hidden="1" x14ac:dyDescent="0.3">
      <c r="A323" s="396"/>
      <c r="B323" s="18" t="s">
        <v>98</v>
      </c>
      <c r="C323" s="126"/>
      <c r="D323" s="4"/>
      <c r="E323" s="100"/>
      <c r="F323" s="41"/>
      <c r="G323" s="4"/>
    </row>
    <row r="324" spans="1:7" hidden="1" x14ac:dyDescent="0.3">
      <c r="A324" s="396"/>
      <c r="B324" s="18" t="s">
        <v>99</v>
      </c>
      <c r="C324" s="126"/>
      <c r="D324" s="4"/>
      <c r="E324" s="100"/>
      <c r="F324" s="41"/>
      <c r="G324" s="4"/>
    </row>
    <row r="325" spans="1:7" hidden="1" x14ac:dyDescent="0.3">
      <c r="A325" s="396"/>
      <c r="B325" s="18" t="s">
        <v>100</v>
      </c>
      <c r="C325" s="126"/>
      <c r="D325" s="4"/>
      <c r="E325" s="100"/>
      <c r="F325" s="41"/>
      <c r="G325" s="4"/>
    </row>
    <row r="326" spans="1:7" hidden="1" x14ac:dyDescent="0.3">
      <c r="A326" s="396"/>
      <c r="B326" s="18" t="s">
        <v>101</v>
      </c>
      <c r="C326" s="126"/>
      <c r="D326" s="4"/>
      <c r="E326" s="100"/>
      <c r="F326" s="41"/>
      <c r="G326" s="4"/>
    </row>
    <row r="327" spans="1:7" hidden="1" x14ac:dyDescent="0.3">
      <c r="A327" s="396"/>
      <c r="B327" s="18" t="s">
        <v>102</v>
      </c>
      <c r="C327" s="126"/>
      <c r="D327" s="4"/>
      <c r="E327" s="100"/>
      <c r="F327" s="41"/>
      <c r="G327" s="4"/>
    </row>
    <row r="328" spans="1:7" hidden="1" x14ac:dyDescent="0.3">
      <c r="A328" s="396"/>
      <c r="B328" s="18" t="s">
        <v>103</v>
      </c>
      <c r="C328" s="126"/>
      <c r="D328" s="4"/>
      <c r="E328" s="100"/>
      <c r="F328" s="41"/>
      <c r="G328" s="4"/>
    </row>
    <row r="329" spans="1:7" hidden="1" x14ac:dyDescent="0.3">
      <c r="A329" s="396"/>
      <c r="B329" s="18" t="s">
        <v>104</v>
      </c>
      <c r="C329" s="126"/>
      <c r="D329" s="4"/>
      <c r="E329" s="100"/>
      <c r="F329" s="41"/>
      <c r="G329" s="4"/>
    </row>
    <row r="330" spans="1:7" ht="19.5" hidden="1" thickBot="1" x14ac:dyDescent="0.35">
      <c r="A330" s="396"/>
      <c r="B330" s="113" t="s">
        <v>105</v>
      </c>
      <c r="C330" s="127"/>
      <c r="D330" s="9"/>
      <c r="E330" s="101"/>
      <c r="F330" s="43"/>
      <c r="G330" s="9"/>
    </row>
    <row r="331" spans="1:7" ht="19.5" hidden="1" thickBot="1" x14ac:dyDescent="0.35">
      <c r="A331" s="396"/>
      <c r="B331" s="121" t="s">
        <v>106</v>
      </c>
      <c r="C331" s="387"/>
      <c r="D331" s="409"/>
      <c r="E331" s="161"/>
      <c r="F331" s="44"/>
      <c r="G331" s="21"/>
    </row>
    <row r="332" spans="1:7" hidden="1" x14ac:dyDescent="0.3">
      <c r="A332" s="396"/>
      <c r="B332" s="112" t="s">
        <v>189</v>
      </c>
      <c r="C332" s="125"/>
      <c r="D332" s="14"/>
      <c r="E332" s="99"/>
      <c r="F332" s="37"/>
      <c r="G332" s="14"/>
    </row>
    <row r="333" spans="1:7" hidden="1" x14ac:dyDescent="0.3">
      <c r="A333" s="396"/>
      <c r="B333" s="18" t="s">
        <v>190</v>
      </c>
      <c r="C333" s="126"/>
      <c r="D333" s="4"/>
      <c r="E333" s="100"/>
      <c r="F333" s="41"/>
      <c r="G333" s="4"/>
    </row>
    <row r="334" spans="1:7" hidden="1" x14ac:dyDescent="0.3">
      <c r="A334" s="396"/>
      <c r="B334" s="18" t="s">
        <v>191</v>
      </c>
      <c r="C334" s="126"/>
      <c r="D334" s="4"/>
      <c r="E334" s="100"/>
      <c r="F334" s="41"/>
      <c r="G334" s="4"/>
    </row>
    <row r="335" spans="1:7" hidden="1" x14ac:dyDescent="0.3">
      <c r="A335" s="396"/>
      <c r="B335" s="18" t="s">
        <v>192</v>
      </c>
      <c r="C335" s="126"/>
      <c r="D335" s="4"/>
      <c r="E335" s="100"/>
      <c r="F335" s="41"/>
      <c r="G335" s="4"/>
    </row>
    <row r="336" spans="1:7" hidden="1" x14ac:dyDescent="0.3">
      <c r="A336" s="396"/>
      <c r="B336" s="18" t="s">
        <v>193</v>
      </c>
      <c r="C336" s="126"/>
      <c r="D336" s="4"/>
      <c r="E336" s="100"/>
      <c r="F336" s="41"/>
      <c r="G336" s="4"/>
    </row>
    <row r="337" spans="1:7" ht="19.5" hidden="1" thickBot="1" x14ac:dyDescent="0.35">
      <c r="A337" s="396"/>
      <c r="B337" s="113" t="s">
        <v>107</v>
      </c>
      <c r="C337" s="127"/>
      <c r="D337" s="9"/>
      <c r="E337" s="101"/>
      <c r="F337" s="43"/>
      <c r="G337" s="9"/>
    </row>
    <row r="338" spans="1:7" ht="19.5" hidden="1" thickBot="1" x14ac:dyDescent="0.35">
      <c r="A338" s="396"/>
      <c r="B338" s="119" t="s">
        <v>108</v>
      </c>
      <c r="C338" s="387"/>
      <c r="D338" s="409"/>
      <c r="E338" s="161"/>
      <c r="F338" s="44"/>
      <c r="G338" s="21"/>
    </row>
    <row r="339" spans="1:7" hidden="1" x14ac:dyDescent="0.3">
      <c r="A339" s="396"/>
      <c r="B339" s="112" t="s">
        <v>194</v>
      </c>
      <c r="C339" s="125"/>
      <c r="D339" s="14"/>
      <c r="E339" s="99"/>
      <c r="F339" s="37"/>
      <c r="G339" s="14"/>
    </row>
    <row r="340" spans="1:7" hidden="1" x14ac:dyDescent="0.3">
      <c r="A340" s="396"/>
      <c r="B340" s="18" t="s">
        <v>195</v>
      </c>
      <c r="C340" s="126"/>
      <c r="D340" s="4"/>
      <c r="E340" s="100"/>
      <c r="F340" s="41"/>
      <c r="G340" s="4"/>
    </row>
    <row r="341" spans="1:7" ht="19.5" hidden="1" thickBot="1" x14ac:dyDescent="0.35">
      <c r="A341" s="396"/>
      <c r="B341" s="113" t="s">
        <v>196</v>
      </c>
      <c r="C341" s="127"/>
      <c r="D341" s="9"/>
      <c r="E341" s="101"/>
      <c r="F341" s="43"/>
      <c r="G341" s="9"/>
    </row>
    <row r="342" spans="1:7" ht="19.5" hidden="1" thickBot="1" x14ac:dyDescent="0.35">
      <c r="A342" s="396"/>
      <c r="B342" s="119" t="s">
        <v>109</v>
      </c>
      <c r="C342" s="387"/>
      <c r="D342" s="409"/>
      <c r="E342" s="161"/>
      <c r="F342" s="44"/>
      <c r="G342" s="21"/>
    </row>
    <row r="343" spans="1:7" hidden="1" x14ac:dyDescent="0.3">
      <c r="A343" s="396"/>
      <c r="B343" s="112" t="s">
        <v>110</v>
      </c>
      <c r="C343" s="125"/>
      <c r="D343" s="14"/>
      <c r="E343" s="99"/>
      <c r="F343" s="37"/>
      <c r="G343" s="14"/>
    </row>
    <row r="344" spans="1:7" hidden="1" x14ac:dyDescent="0.3">
      <c r="A344" s="396"/>
      <c r="B344" s="18" t="s">
        <v>111</v>
      </c>
      <c r="C344" s="126"/>
      <c r="D344" s="4"/>
      <c r="E344" s="100"/>
      <c r="F344" s="41"/>
      <c r="G344" s="4"/>
    </row>
    <row r="345" spans="1:7" hidden="1" x14ac:dyDescent="0.3">
      <c r="A345" s="396"/>
      <c r="B345" s="18" t="s">
        <v>112</v>
      </c>
      <c r="C345" s="126"/>
      <c r="D345" s="4"/>
      <c r="E345" s="100"/>
      <c r="F345" s="41"/>
      <c r="G345" s="4"/>
    </row>
    <row r="346" spans="1:7" hidden="1" x14ac:dyDescent="0.3">
      <c r="A346" s="396"/>
      <c r="B346" s="18" t="s">
        <v>113</v>
      </c>
      <c r="C346" s="126"/>
      <c r="D346" s="4"/>
      <c r="E346" s="100"/>
      <c r="F346" s="41"/>
      <c r="G346" s="4"/>
    </row>
    <row r="347" spans="1:7" hidden="1" x14ac:dyDescent="0.3">
      <c r="A347" s="396"/>
      <c r="B347" s="18" t="s">
        <v>114</v>
      </c>
      <c r="C347" s="126"/>
      <c r="D347" s="4"/>
      <c r="E347" s="100"/>
      <c r="F347" s="41"/>
      <c r="G347" s="4"/>
    </row>
    <row r="348" spans="1:7" hidden="1" x14ac:dyDescent="0.3">
      <c r="A348" s="396"/>
      <c r="B348" s="18" t="s">
        <v>115</v>
      </c>
      <c r="C348" s="126"/>
      <c r="D348" s="4"/>
      <c r="E348" s="100"/>
      <c r="F348" s="41"/>
      <c r="G348" s="4"/>
    </row>
    <row r="349" spans="1:7" hidden="1" x14ac:dyDescent="0.3">
      <c r="A349" s="396"/>
      <c r="B349" s="18" t="s">
        <v>116</v>
      </c>
      <c r="C349" s="126"/>
      <c r="D349" s="4"/>
      <c r="E349" s="100"/>
      <c r="F349" s="41"/>
      <c r="G349" s="4"/>
    </row>
    <row r="350" spans="1:7" hidden="1" x14ac:dyDescent="0.3">
      <c r="A350" s="396"/>
      <c r="B350" s="18" t="s">
        <v>117</v>
      </c>
      <c r="C350" s="126"/>
      <c r="D350" s="4"/>
      <c r="E350" s="100"/>
      <c r="F350" s="41"/>
      <c r="G350" s="4"/>
    </row>
    <row r="351" spans="1:7" hidden="1" x14ac:dyDescent="0.3">
      <c r="A351" s="396"/>
      <c r="B351" s="18" t="s">
        <v>118</v>
      </c>
      <c r="C351" s="126"/>
      <c r="D351" s="4"/>
      <c r="E351" s="100"/>
      <c r="F351" s="41"/>
      <c r="G351" s="4"/>
    </row>
    <row r="352" spans="1:7" hidden="1" x14ac:dyDescent="0.3">
      <c r="A352" s="396"/>
      <c r="B352" s="18" t="s">
        <v>119</v>
      </c>
      <c r="C352" s="126"/>
      <c r="D352" s="4"/>
      <c r="E352" s="100"/>
      <c r="F352" s="41"/>
      <c r="G352" s="4"/>
    </row>
    <row r="353" spans="1:7" hidden="1" x14ac:dyDescent="0.3">
      <c r="A353" s="396"/>
      <c r="B353" s="18" t="s">
        <v>120</v>
      </c>
      <c r="C353" s="126"/>
      <c r="D353" s="4"/>
      <c r="E353" s="100"/>
      <c r="F353" s="41"/>
      <c r="G353" s="4"/>
    </row>
    <row r="354" spans="1:7" hidden="1" x14ac:dyDescent="0.3">
      <c r="A354" s="396"/>
      <c r="B354" s="18" t="s">
        <v>121</v>
      </c>
      <c r="C354" s="126"/>
      <c r="D354" s="4"/>
      <c r="E354" s="100"/>
      <c r="F354" s="41"/>
      <c r="G354" s="4"/>
    </row>
    <row r="355" spans="1:7" hidden="1" x14ac:dyDescent="0.3">
      <c r="A355" s="396"/>
      <c r="B355" s="18" t="s">
        <v>122</v>
      </c>
      <c r="C355" s="126"/>
      <c r="D355" s="4"/>
      <c r="E355" s="100"/>
      <c r="F355" s="41"/>
      <c r="G355" s="4"/>
    </row>
    <row r="356" spans="1:7" hidden="1" x14ac:dyDescent="0.3">
      <c r="A356" s="396"/>
      <c r="B356" s="18" t="s">
        <v>123</v>
      </c>
      <c r="C356" s="126"/>
      <c r="D356" s="4"/>
      <c r="E356" s="100"/>
      <c r="F356" s="41"/>
      <c r="G356" s="4"/>
    </row>
    <row r="357" spans="1:7" hidden="1" x14ac:dyDescent="0.3">
      <c r="A357" s="396"/>
      <c r="B357" s="18" t="s">
        <v>124</v>
      </c>
      <c r="C357" s="126"/>
      <c r="D357" s="4"/>
      <c r="E357" s="100"/>
      <c r="F357" s="41"/>
      <c r="G357" s="4"/>
    </row>
    <row r="358" spans="1:7" hidden="1" x14ac:dyDescent="0.3">
      <c r="A358" s="396"/>
      <c r="B358" s="18" t="s">
        <v>125</v>
      </c>
      <c r="C358" s="126"/>
      <c r="D358" s="4"/>
      <c r="E358" s="100"/>
      <c r="F358" s="41"/>
      <c r="G358" s="4"/>
    </row>
    <row r="359" spans="1:7" hidden="1" x14ac:dyDescent="0.3">
      <c r="A359" s="396"/>
      <c r="B359" s="18" t="s">
        <v>126</v>
      </c>
      <c r="C359" s="126"/>
      <c r="D359" s="4"/>
      <c r="E359" s="100"/>
      <c r="F359" s="41"/>
      <c r="G359" s="4"/>
    </row>
    <row r="360" spans="1:7" hidden="1" x14ac:dyDescent="0.3">
      <c r="A360" s="396"/>
      <c r="B360" s="18" t="s">
        <v>127</v>
      </c>
      <c r="C360" s="126"/>
      <c r="D360" s="4"/>
      <c r="E360" s="100"/>
      <c r="F360" s="41"/>
      <c r="G360" s="4"/>
    </row>
    <row r="361" spans="1:7" hidden="1" x14ac:dyDescent="0.3">
      <c r="A361" s="396"/>
      <c r="B361" s="18" t="s">
        <v>128</v>
      </c>
      <c r="C361" s="126"/>
      <c r="D361" s="4"/>
      <c r="E361" s="100"/>
      <c r="F361" s="41"/>
      <c r="G361" s="4"/>
    </row>
    <row r="362" spans="1:7" hidden="1" x14ac:dyDescent="0.3">
      <c r="A362" s="396"/>
      <c r="B362" s="18" t="s">
        <v>129</v>
      </c>
      <c r="C362" s="126"/>
      <c r="D362" s="4"/>
      <c r="E362" s="100"/>
      <c r="F362" s="41"/>
      <c r="G362" s="4"/>
    </row>
    <row r="363" spans="1:7" hidden="1" x14ac:dyDescent="0.3">
      <c r="A363" s="396"/>
      <c r="B363" s="18" t="s">
        <v>130</v>
      </c>
      <c r="C363" s="126"/>
      <c r="D363" s="4"/>
      <c r="E363" s="100"/>
      <c r="F363" s="41"/>
      <c r="G363" s="4"/>
    </row>
    <row r="364" spans="1:7" hidden="1" x14ac:dyDescent="0.3">
      <c r="A364" s="396"/>
      <c r="B364" s="18" t="s">
        <v>131</v>
      </c>
      <c r="C364" s="126"/>
      <c r="D364" s="4"/>
      <c r="E364" s="100"/>
      <c r="F364" s="41"/>
      <c r="G364" s="4"/>
    </row>
    <row r="365" spans="1:7" hidden="1" x14ac:dyDescent="0.3">
      <c r="A365" s="396"/>
      <c r="B365" s="18" t="s">
        <v>132</v>
      </c>
      <c r="C365" s="126"/>
      <c r="D365" s="4"/>
      <c r="E365" s="100"/>
      <c r="F365" s="41"/>
      <c r="G365" s="4"/>
    </row>
    <row r="366" spans="1:7" hidden="1" x14ac:dyDescent="0.3">
      <c r="A366" s="396"/>
      <c r="B366" s="18" t="s">
        <v>133</v>
      </c>
      <c r="C366" s="126"/>
      <c r="D366" s="4"/>
      <c r="E366" s="100"/>
      <c r="F366" s="41"/>
      <c r="G366" s="4"/>
    </row>
    <row r="367" spans="1:7" hidden="1" x14ac:dyDescent="0.3">
      <c r="A367" s="396"/>
      <c r="B367" s="18" t="s">
        <v>134</v>
      </c>
      <c r="C367" s="126"/>
      <c r="D367" s="4"/>
      <c r="E367" s="100"/>
      <c r="F367" s="41"/>
      <c r="G367" s="4"/>
    </row>
    <row r="368" spans="1:7" hidden="1" x14ac:dyDescent="0.3">
      <c r="A368" s="396"/>
      <c r="B368" s="18" t="s">
        <v>135</v>
      </c>
      <c r="C368" s="126"/>
      <c r="D368" s="4"/>
      <c r="E368" s="100"/>
      <c r="F368" s="41"/>
      <c r="G368" s="4"/>
    </row>
    <row r="369" spans="1:7" hidden="1" x14ac:dyDescent="0.3">
      <c r="A369" s="396"/>
      <c r="B369" s="18" t="s">
        <v>136</v>
      </c>
      <c r="C369" s="126"/>
      <c r="D369" s="4"/>
      <c r="E369" s="100"/>
      <c r="F369" s="41"/>
      <c r="G369" s="4"/>
    </row>
    <row r="370" spans="1:7" hidden="1" x14ac:dyDescent="0.3">
      <c r="A370" s="396"/>
      <c r="B370" s="18" t="s">
        <v>137</v>
      </c>
      <c r="C370" s="126"/>
      <c r="D370" s="4"/>
      <c r="E370" s="100"/>
      <c r="F370" s="41"/>
      <c r="G370" s="4"/>
    </row>
    <row r="371" spans="1:7" hidden="1" x14ac:dyDescent="0.3">
      <c r="A371" s="396"/>
      <c r="B371" s="18" t="s">
        <v>138</v>
      </c>
      <c r="C371" s="126"/>
      <c r="D371" s="4"/>
      <c r="E371" s="100"/>
      <c r="F371" s="41"/>
      <c r="G371" s="4"/>
    </row>
    <row r="372" spans="1:7" hidden="1" x14ac:dyDescent="0.3">
      <c r="A372" s="396"/>
      <c r="B372" s="18" t="s">
        <v>139</v>
      </c>
      <c r="C372" s="126"/>
      <c r="D372" s="4"/>
      <c r="E372" s="100"/>
      <c r="F372" s="41"/>
      <c r="G372" s="4"/>
    </row>
    <row r="373" spans="1:7" hidden="1" x14ac:dyDescent="0.3">
      <c r="A373" s="396"/>
      <c r="B373" s="18" t="s">
        <v>140</v>
      </c>
      <c r="C373" s="126"/>
      <c r="D373" s="4"/>
      <c r="E373" s="100"/>
      <c r="F373" s="41"/>
      <c r="G373" s="4"/>
    </row>
    <row r="374" spans="1:7" hidden="1" x14ac:dyDescent="0.3">
      <c r="A374" s="396"/>
      <c r="B374" s="18" t="s">
        <v>141</v>
      </c>
      <c r="C374" s="126"/>
      <c r="D374" s="4"/>
      <c r="E374" s="100"/>
      <c r="F374" s="41"/>
      <c r="G374" s="4"/>
    </row>
    <row r="375" spans="1:7" hidden="1" x14ac:dyDescent="0.3">
      <c r="A375" s="396"/>
      <c r="B375" s="18" t="s">
        <v>142</v>
      </c>
      <c r="C375" s="126"/>
      <c r="D375" s="4"/>
      <c r="E375" s="100"/>
      <c r="F375" s="41"/>
      <c r="G375" s="4"/>
    </row>
    <row r="376" spans="1:7" hidden="1" x14ac:dyDescent="0.3">
      <c r="A376" s="396"/>
      <c r="B376" s="18" t="s">
        <v>143</v>
      </c>
      <c r="C376" s="126"/>
      <c r="D376" s="4"/>
      <c r="E376" s="100"/>
      <c r="F376" s="41"/>
      <c r="G376" s="4"/>
    </row>
    <row r="377" spans="1:7" hidden="1" x14ac:dyDescent="0.3">
      <c r="A377" s="396"/>
      <c r="B377" s="18" t="s">
        <v>11</v>
      </c>
      <c r="C377" s="126"/>
      <c r="D377" s="4"/>
      <c r="E377" s="100"/>
      <c r="F377" s="41"/>
      <c r="G377" s="4"/>
    </row>
    <row r="378" spans="1:7" hidden="1" x14ac:dyDescent="0.3">
      <c r="A378" s="396"/>
      <c r="B378" s="18" t="s">
        <v>144</v>
      </c>
      <c r="C378" s="126"/>
      <c r="D378" s="4"/>
      <c r="E378" s="100"/>
      <c r="F378" s="41"/>
      <c r="G378" s="4"/>
    </row>
    <row r="379" spans="1:7" hidden="1" x14ac:dyDescent="0.3">
      <c r="A379" s="396"/>
      <c r="B379" s="18" t="s">
        <v>145</v>
      </c>
      <c r="C379" s="126"/>
      <c r="D379" s="4"/>
      <c r="E379" s="100"/>
      <c r="F379" s="41"/>
      <c r="G379" s="4"/>
    </row>
    <row r="380" spans="1:7" hidden="1" x14ac:dyDescent="0.3">
      <c r="A380" s="396"/>
      <c r="B380" s="18" t="s">
        <v>146</v>
      </c>
      <c r="C380" s="126"/>
      <c r="D380" s="4"/>
      <c r="E380" s="100"/>
      <c r="F380" s="41"/>
      <c r="G380" s="4"/>
    </row>
    <row r="381" spans="1:7" hidden="1" x14ac:dyDescent="0.3">
      <c r="A381" s="396"/>
      <c r="B381" s="18" t="s">
        <v>147</v>
      </c>
      <c r="C381" s="126"/>
      <c r="D381" s="4"/>
      <c r="E381" s="100"/>
      <c r="F381" s="41"/>
      <c r="G381" s="4"/>
    </row>
    <row r="382" spans="1:7" hidden="1" x14ac:dyDescent="0.3">
      <c r="A382" s="396"/>
      <c r="B382" s="18" t="s">
        <v>148</v>
      </c>
      <c r="C382" s="126"/>
      <c r="D382" s="4"/>
      <c r="E382" s="100"/>
      <c r="F382" s="41"/>
      <c r="G382" s="4"/>
    </row>
    <row r="383" spans="1:7" hidden="1" x14ac:dyDescent="0.3">
      <c r="A383" s="396"/>
      <c r="B383" s="18" t="s">
        <v>149</v>
      </c>
      <c r="C383" s="126"/>
      <c r="D383" s="4"/>
      <c r="E383" s="100"/>
      <c r="F383" s="41"/>
      <c r="G383" s="4"/>
    </row>
    <row r="384" spans="1:7" hidden="1" x14ac:dyDescent="0.3">
      <c r="A384" s="396"/>
      <c r="B384" s="18" t="s">
        <v>150</v>
      </c>
      <c r="C384" s="126"/>
      <c r="D384" s="4"/>
      <c r="E384" s="100"/>
      <c r="F384" s="41"/>
      <c r="G384" s="4"/>
    </row>
    <row r="385" spans="1:7" hidden="1" x14ac:dyDescent="0.3">
      <c r="A385" s="396"/>
      <c r="B385" s="18" t="s">
        <v>151</v>
      </c>
      <c r="C385" s="126"/>
      <c r="D385" s="4"/>
      <c r="E385" s="100"/>
      <c r="F385" s="41"/>
      <c r="G385" s="4"/>
    </row>
    <row r="386" spans="1:7" hidden="1" x14ac:dyDescent="0.3">
      <c r="A386" s="396"/>
      <c r="B386" s="18" t="s">
        <v>152</v>
      </c>
      <c r="C386" s="126"/>
      <c r="D386" s="4"/>
      <c r="E386" s="100"/>
      <c r="F386" s="41"/>
      <c r="G386" s="4"/>
    </row>
    <row r="387" spans="1:7" hidden="1" x14ac:dyDescent="0.3">
      <c r="A387" s="396"/>
      <c r="B387" s="18" t="s">
        <v>153</v>
      </c>
      <c r="C387" s="126"/>
      <c r="D387" s="4"/>
      <c r="E387" s="100"/>
      <c r="F387" s="41"/>
      <c r="G387" s="4"/>
    </row>
    <row r="388" spans="1:7" hidden="1" x14ac:dyDescent="0.3">
      <c r="A388" s="396"/>
      <c r="B388" s="18" t="s">
        <v>154</v>
      </c>
      <c r="C388" s="126"/>
      <c r="D388" s="4"/>
      <c r="E388" s="100"/>
      <c r="F388" s="41"/>
      <c r="G388" s="4"/>
    </row>
    <row r="389" spans="1:7" hidden="1" x14ac:dyDescent="0.3">
      <c r="A389" s="396"/>
      <c r="B389" s="18" t="s">
        <v>155</v>
      </c>
      <c r="C389" s="126"/>
      <c r="D389" s="4"/>
      <c r="E389" s="100"/>
      <c r="F389" s="41"/>
      <c r="G389" s="4"/>
    </row>
    <row r="390" spans="1:7" hidden="1" x14ac:dyDescent="0.3">
      <c r="A390" s="396"/>
      <c r="B390" s="18" t="s">
        <v>156</v>
      </c>
      <c r="C390" s="126"/>
      <c r="D390" s="4"/>
      <c r="E390" s="100"/>
      <c r="F390" s="41"/>
      <c r="G390" s="4"/>
    </row>
    <row r="391" spans="1:7" hidden="1" x14ac:dyDescent="0.3">
      <c r="A391" s="396"/>
      <c r="B391" s="18" t="s">
        <v>157</v>
      </c>
      <c r="C391" s="126"/>
      <c r="D391" s="4"/>
      <c r="E391" s="100"/>
      <c r="F391" s="41"/>
      <c r="G391" s="4"/>
    </row>
    <row r="392" spans="1:7" hidden="1" x14ac:dyDescent="0.3">
      <c r="A392" s="396"/>
      <c r="B392" s="18" t="s">
        <v>158</v>
      </c>
      <c r="C392" s="126"/>
      <c r="D392" s="4"/>
      <c r="E392" s="100"/>
      <c r="F392" s="41"/>
      <c r="G392" s="4"/>
    </row>
    <row r="393" spans="1:7" hidden="1" x14ac:dyDescent="0.3">
      <c r="A393" s="396"/>
      <c r="B393" s="18" t="s">
        <v>159</v>
      </c>
      <c r="C393" s="126"/>
      <c r="D393" s="4"/>
      <c r="E393" s="100"/>
      <c r="F393" s="41"/>
      <c r="G393" s="4"/>
    </row>
    <row r="394" spans="1:7" hidden="1" x14ac:dyDescent="0.3">
      <c r="A394" s="396"/>
      <c r="B394" s="18" t="s">
        <v>160</v>
      </c>
      <c r="C394" s="126"/>
      <c r="D394" s="4"/>
      <c r="E394" s="100"/>
      <c r="F394" s="41"/>
      <c r="G394" s="4"/>
    </row>
    <row r="395" spans="1:7" hidden="1" x14ac:dyDescent="0.3">
      <c r="A395" s="396"/>
      <c r="B395" s="18" t="s">
        <v>161</v>
      </c>
      <c r="C395" s="126"/>
      <c r="D395" s="4"/>
      <c r="E395" s="100"/>
      <c r="F395" s="41"/>
      <c r="G395" s="4"/>
    </row>
    <row r="396" spans="1:7" hidden="1" x14ac:dyDescent="0.3">
      <c r="A396" s="396"/>
      <c r="B396" s="18" t="s">
        <v>162</v>
      </c>
      <c r="C396" s="126"/>
      <c r="D396" s="4"/>
      <c r="E396" s="100"/>
      <c r="F396" s="41"/>
      <c r="G396" s="4"/>
    </row>
    <row r="397" spans="1:7" hidden="1" x14ac:dyDescent="0.3">
      <c r="A397" s="396"/>
      <c r="B397" s="18" t="s">
        <v>163</v>
      </c>
      <c r="C397" s="126"/>
      <c r="D397" s="4"/>
      <c r="E397" s="100"/>
      <c r="F397" s="41"/>
      <c r="G397" s="4"/>
    </row>
    <row r="398" spans="1:7" ht="19.5" hidden="1" thickBot="1" x14ac:dyDescent="0.35">
      <c r="A398" s="397"/>
      <c r="B398" s="113" t="s">
        <v>164</v>
      </c>
      <c r="C398" s="127"/>
      <c r="D398" s="9"/>
      <c r="E398" s="101"/>
      <c r="F398" s="43"/>
      <c r="G398" s="9"/>
    </row>
    <row r="399" spans="1:7" ht="27" hidden="1" thickBot="1" x14ac:dyDescent="0.45">
      <c r="A399" s="467" t="s">
        <v>165</v>
      </c>
      <c r="B399" s="468"/>
      <c r="C399" s="457"/>
      <c r="D399" s="458"/>
      <c r="E399" s="165"/>
      <c r="F399" s="76"/>
      <c r="G399" s="77"/>
    </row>
    <row r="400" spans="1:7" ht="38.25" hidden="1" thickBot="1" x14ac:dyDescent="0.35">
      <c r="A400" s="53">
        <v>7</v>
      </c>
      <c r="B400" s="141" t="s">
        <v>166</v>
      </c>
      <c r="C400" s="155"/>
      <c r="D400" s="65"/>
      <c r="E400" s="166"/>
      <c r="F400" s="64"/>
      <c r="G400" s="65"/>
    </row>
    <row r="401" spans="1:7" ht="19.5" hidden="1" thickBot="1" x14ac:dyDescent="0.35">
      <c r="A401" s="408"/>
      <c r="B401" s="142" t="s">
        <v>167</v>
      </c>
      <c r="C401" s="156"/>
      <c r="D401" s="69"/>
      <c r="E401" s="167"/>
      <c r="F401" s="68"/>
      <c r="G401" s="69"/>
    </row>
    <row r="402" spans="1:7" hidden="1" x14ac:dyDescent="0.3">
      <c r="A402" s="396"/>
      <c r="B402" s="112" t="s">
        <v>399</v>
      </c>
      <c r="C402" s="125"/>
      <c r="D402" s="14"/>
      <c r="E402" s="99"/>
      <c r="F402" s="37"/>
      <c r="G402" s="14"/>
    </row>
    <row r="403" spans="1:7" hidden="1" x14ac:dyDescent="0.3">
      <c r="A403" s="396"/>
      <c r="B403" s="18" t="s">
        <v>400</v>
      </c>
      <c r="C403" s="126"/>
      <c r="D403" s="4"/>
      <c r="E403" s="100"/>
      <c r="F403" s="41"/>
      <c r="G403" s="4"/>
    </row>
    <row r="404" spans="1:7" hidden="1" x14ac:dyDescent="0.3">
      <c r="A404" s="396"/>
      <c r="B404" s="18" t="s">
        <v>401</v>
      </c>
      <c r="C404" s="126"/>
      <c r="D404" s="4"/>
      <c r="E404" s="100"/>
      <c r="F404" s="41"/>
      <c r="G404" s="4"/>
    </row>
    <row r="405" spans="1:7" hidden="1" x14ac:dyDescent="0.3">
      <c r="A405" s="396"/>
      <c r="B405" s="18" t="s">
        <v>402</v>
      </c>
      <c r="C405" s="126"/>
      <c r="D405" s="4"/>
      <c r="E405" s="100"/>
      <c r="F405" s="41"/>
      <c r="G405" s="4"/>
    </row>
    <row r="406" spans="1:7" hidden="1" x14ac:dyDescent="0.3">
      <c r="A406" s="396"/>
      <c r="B406" s="18" t="s">
        <v>403</v>
      </c>
      <c r="C406" s="126"/>
      <c r="D406" s="4"/>
      <c r="E406" s="100"/>
      <c r="F406" s="41"/>
      <c r="G406" s="4"/>
    </row>
    <row r="407" spans="1:7" hidden="1" x14ac:dyDescent="0.3">
      <c r="A407" s="396"/>
      <c r="B407" s="18" t="s">
        <v>404</v>
      </c>
      <c r="C407" s="126"/>
      <c r="D407" s="4"/>
      <c r="E407" s="100"/>
      <c r="F407" s="41"/>
      <c r="G407" s="4"/>
    </row>
    <row r="408" spans="1:7" hidden="1" x14ac:dyDescent="0.3">
      <c r="A408" s="396"/>
      <c r="B408" s="18" t="s">
        <v>405</v>
      </c>
      <c r="C408" s="126"/>
      <c r="D408" s="4"/>
      <c r="E408" s="100"/>
      <c r="F408" s="41"/>
      <c r="G408" s="4"/>
    </row>
    <row r="409" spans="1:7" hidden="1" x14ac:dyDescent="0.3">
      <c r="A409" s="396"/>
      <c r="B409" s="18" t="s">
        <v>406</v>
      </c>
      <c r="C409" s="126"/>
      <c r="D409" s="4"/>
      <c r="E409" s="100"/>
      <c r="F409" s="41"/>
      <c r="G409" s="4"/>
    </row>
    <row r="410" spans="1:7" hidden="1" x14ac:dyDescent="0.3">
      <c r="A410" s="396"/>
      <c r="B410" s="18" t="s">
        <v>407</v>
      </c>
      <c r="C410" s="126"/>
      <c r="D410" s="4"/>
      <c r="E410" s="100"/>
      <c r="F410" s="41"/>
      <c r="G410" s="4"/>
    </row>
    <row r="411" spans="1:7" ht="19.5" hidden="1" thickBot="1" x14ac:dyDescent="0.35">
      <c r="A411" s="396"/>
      <c r="B411" s="117" t="s">
        <v>408</v>
      </c>
      <c r="C411" s="131"/>
      <c r="D411" s="15"/>
      <c r="E411" s="104"/>
      <c r="F411" s="38"/>
      <c r="G411" s="15"/>
    </row>
    <row r="412" spans="1:7" ht="19.5" hidden="1" thickBot="1" x14ac:dyDescent="0.35">
      <c r="A412" s="396"/>
      <c r="B412" s="143" t="s">
        <v>169</v>
      </c>
      <c r="C412" s="156"/>
      <c r="D412" s="69"/>
      <c r="E412" s="167"/>
      <c r="F412" s="68"/>
      <c r="G412" s="69"/>
    </row>
    <row r="413" spans="1:7" hidden="1" x14ac:dyDescent="0.3">
      <c r="A413" s="396"/>
      <c r="B413" s="112" t="s">
        <v>170</v>
      </c>
      <c r="C413" s="125"/>
      <c r="D413" s="14"/>
      <c r="E413" s="99"/>
      <c r="F413" s="37"/>
      <c r="G413" s="14"/>
    </row>
    <row r="414" spans="1:7" hidden="1" x14ac:dyDescent="0.3">
      <c r="A414" s="396"/>
      <c r="B414" s="18" t="s">
        <v>171</v>
      </c>
      <c r="C414" s="126"/>
      <c r="D414" s="4"/>
      <c r="E414" s="100"/>
      <c r="F414" s="41"/>
      <c r="G414" s="4"/>
    </row>
    <row r="415" spans="1:7" hidden="1" x14ac:dyDescent="0.3">
      <c r="A415" s="396"/>
      <c r="B415" s="18" t="s">
        <v>172</v>
      </c>
      <c r="C415" s="126"/>
      <c r="D415" s="4"/>
      <c r="E415" s="100"/>
      <c r="F415" s="41"/>
      <c r="G415" s="4"/>
    </row>
    <row r="416" spans="1:7" hidden="1" x14ac:dyDescent="0.3">
      <c r="A416" s="396"/>
      <c r="B416" s="18" t="s">
        <v>173</v>
      </c>
      <c r="C416" s="126"/>
      <c r="D416" s="4"/>
      <c r="E416" s="100"/>
      <c r="F416" s="41"/>
      <c r="G416" s="4"/>
    </row>
    <row r="417" spans="1:8" hidden="1" x14ac:dyDescent="0.3">
      <c r="A417" s="396"/>
      <c r="B417" s="18" t="s">
        <v>174</v>
      </c>
      <c r="C417" s="126"/>
      <c r="D417" s="4"/>
      <c r="E417" s="100"/>
      <c r="F417" s="41"/>
      <c r="G417" s="4"/>
    </row>
    <row r="418" spans="1:8" hidden="1" x14ac:dyDescent="0.3">
      <c r="A418" s="396"/>
      <c r="B418" s="18" t="s">
        <v>175</v>
      </c>
      <c r="C418" s="126"/>
      <c r="D418" s="4"/>
      <c r="E418" s="100"/>
      <c r="F418" s="41"/>
      <c r="G418" s="4"/>
    </row>
    <row r="419" spans="1:8" hidden="1" x14ac:dyDescent="0.3">
      <c r="A419" s="396"/>
      <c r="B419" s="18" t="s">
        <v>176</v>
      </c>
      <c r="C419" s="126"/>
      <c r="D419" s="4"/>
      <c r="E419" s="100"/>
      <c r="F419" s="41"/>
      <c r="G419" s="4"/>
    </row>
    <row r="420" spans="1:8" hidden="1" x14ac:dyDescent="0.3">
      <c r="A420" s="396"/>
      <c r="B420" s="18" t="s">
        <v>177</v>
      </c>
      <c r="C420" s="126"/>
      <c r="D420" s="4"/>
      <c r="E420" s="100"/>
      <c r="F420" s="41"/>
      <c r="G420" s="4"/>
    </row>
    <row r="421" spans="1:8" hidden="1" x14ac:dyDescent="0.3">
      <c r="A421" s="396"/>
      <c r="B421" s="18" t="s">
        <v>178</v>
      </c>
      <c r="C421" s="126"/>
      <c r="D421" s="4"/>
      <c r="E421" s="100"/>
      <c r="F421" s="41"/>
      <c r="G421" s="4"/>
    </row>
    <row r="422" spans="1:8" hidden="1" x14ac:dyDescent="0.3">
      <c r="A422" s="396"/>
      <c r="B422" s="18" t="s">
        <v>179</v>
      </c>
      <c r="C422" s="126"/>
      <c r="D422" s="4"/>
      <c r="E422" s="100"/>
      <c r="F422" s="41"/>
      <c r="G422" s="4"/>
    </row>
    <row r="423" spans="1:8" hidden="1" x14ac:dyDescent="0.3">
      <c r="A423" s="396"/>
      <c r="B423" s="18" t="s">
        <v>180</v>
      </c>
      <c r="C423" s="126"/>
      <c r="D423" s="4"/>
      <c r="E423" s="100"/>
      <c r="F423" s="41"/>
      <c r="G423" s="4"/>
    </row>
    <row r="424" spans="1:8" hidden="1" x14ac:dyDescent="0.3">
      <c r="A424" s="396"/>
      <c r="B424" s="18" t="s">
        <v>181</v>
      </c>
      <c r="C424" s="126"/>
      <c r="D424" s="4"/>
      <c r="E424" s="100"/>
      <c r="F424" s="41"/>
      <c r="G424" s="4"/>
    </row>
    <row r="425" spans="1:8" hidden="1" x14ac:dyDescent="0.3">
      <c r="A425" s="396"/>
      <c r="B425" s="18" t="s">
        <v>168</v>
      </c>
      <c r="C425" s="126"/>
      <c r="D425" s="4"/>
      <c r="E425" s="100"/>
      <c r="F425" s="41"/>
      <c r="G425" s="4"/>
    </row>
    <row r="426" spans="1:8" hidden="1" x14ac:dyDescent="0.3">
      <c r="A426" s="396"/>
      <c r="B426" s="18" t="s">
        <v>182</v>
      </c>
      <c r="C426" s="126"/>
      <c r="D426" s="4"/>
      <c r="E426" s="100"/>
      <c r="F426" s="41"/>
      <c r="G426" s="4"/>
    </row>
    <row r="427" spans="1:8" hidden="1" x14ac:dyDescent="0.3">
      <c r="A427" s="396"/>
      <c r="B427" s="18" t="s">
        <v>183</v>
      </c>
      <c r="C427" s="126"/>
      <c r="D427" s="4"/>
      <c r="E427" s="100"/>
      <c r="F427" s="41"/>
      <c r="G427" s="4"/>
    </row>
    <row r="428" spans="1:8" ht="19.5" hidden="1" thickBot="1" x14ac:dyDescent="0.35">
      <c r="A428" s="396"/>
      <c r="B428" s="113" t="s">
        <v>184</v>
      </c>
      <c r="C428" s="127"/>
      <c r="D428" s="9"/>
      <c r="E428" s="101"/>
      <c r="F428" s="43"/>
      <c r="G428" s="9"/>
    </row>
    <row r="429" spans="1:8" ht="27" thickBot="1" x14ac:dyDescent="0.45">
      <c r="A429" s="32">
        <v>8</v>
      </c>
      <c r="B429" s="158" t="s">
        <v>409</v>
      </c>
      <c r="C429" s="461"/>
      <c r="D429" s="462"/>
      <c r="E429" s="168">
        <f>E430+E431+E432</f>
        <v>7</v>
      </c>
      <c r="F429" s="80">
        <f>F430+F431+F432</f>
        <v>0</v>
      </c>
      <c r="G429" s="81">
        <f>G430+G431+G432</f>
        <v>7</v>
      </c>
      <c r="H429" s="183" t="b">
        <f>G429=G430+G431+G432</f>
        <v>1</v>
      </c>
    </row>
    <row r="430" spans="1:8" ht="18.75" customHeight="1" x14ac:dyDescent="0.3">
      <c r="A430" s="407"/>
      <c r="B430" s="112" t="s">
        <v>410</v>
      </c>
      <c r="C430" s="74" t="s">
        <v>415</v>
      </c>
      <c r="D430" s="82">
        <v>64</v>
      </c>
      <c r="E430" s="173">
        <v>3</v>
      </c>
      <c r="F430" s="82"/>
      <c r="G430" s="82">
        <f>E430-F430</f>
        <v>3</v>
      </c>
    </row>
    <row r="431" spans="1:8" ht="18.75" customHeight="1" x14ac:dyDescent="0.3">
      <c r="A431" s="407"/>
      <c r="B431" s="18" t="s">
        <v>411</v>
      </c>
      <c r="C431" s="75" t="s">
        <v>415</v>
      </c>
      <c r="D431" s="30">
        <v>64</v>
      </c>
      <c r="E431" s="170">
        <v>3</v>
      </c>
      <c r="F431" s="30"/>
      <c r="G431" s="79">
        <f>E431-F431</f>
        <v>3</v>
      </c>
    </row>
    <row r="432" spans="1:8" ht="18.75" customHeight="1" thickBot="1" x14ac:dyDescent="0.35">
      <c r="A432" s="408"/>
      <c r="B432" s="113" t="s">
        <v>187</v>
      </c>
      <c r="C432" s="175">
        <v>44379</v>
      </c>
      <c r="D432" s="31">
        <v>34</v>
      </c>
      <c r="E432" s="174">
        <v>1</v>
      </c>
      <c r="F432" s="31"/>
      <c r="G432" s="83">
        <f t="shared" ref="G432" si="0">E432-F432</f>
        <v>1</v>
      </c>
    </row>
    <row r="433" spans="1:7" ht="18.75" customHeight="1" thickBot="1" x14ac:dyDescent="0.45">
      <c r="A433" s="463" t="s">
        <v>412</v>
      </c>
      <c r="B433" s="464"/>
      <c r="C433" s="137"/>
      <c r="D433" s="36"/>
      <c r="E433" s="33"/>
      <c r="F433" s="49"/>
      <c r="G433" s="36"/>
    </row>
  </sheetData>
  <mergeCells count="58">
    <mergeCell ref="A430:A432"/>
    <mergeCell ref="A433:B433"/>
    <mergeCell ref="A1:G1"/>
    <mergeCell ref="A3:B3"/>
    <mergeCell ref="A5:A12"/>
    <mergeCell ref="A14:A27"/>
    <mergeCell ref="A29:A49"/>
    <mergeCell ref="A51:A115"/>
    <mergeCell ref="C3:D3"/>
    <mergeCell ref="C4:D4"/>
    <mergeCell ref="C13:D13"/>
    <mergeCell ref="C28:D28"/>
    <mergeCell ref="C116:D116"/>
    <mergeCell ref="A117:A300"/>
    <mergeCell ref="A302:A398"/>
    <mergeCell ref="A399:B399"/>
    <mergeCell ref="A401:A428"/>
    <mergeCell ref="C50:D50"/>
    <mergeCell ref="C51:D51"/>
    <mergeCell ref="C71:D71"/>
    <mergeCell ref="C84:D84"/>
    <mergeCell ref="C100:D100"/>
    <mergeCell ref="C175:D175"/>
    <mergeCell ref="C117:D117"/>
    <mergeCell ref="C125:D125"/>
    <mergeCell ref="C129:D129"/>
    <mergeCell ref="C135:D135"/>
    <mergeCell ref="C142:D142"/>
    <mergeCell ref="C148:D148"/>
    <mergeCell ref="C149:D149"/>
    <mergeCell ref="C154:D154"/>
    <mergeCell ref="C159:D159"/>
    <mergeCell ref="C167:D167"/>
    <mergeCell ref="C171:D171"/>
    <mergeCell ref="C266:D266"/>
    <mergeCell ref="C178:D178"/>
    <mergeCell ref="C193:D193"/>
    <mergeCell ref="C209:D209"/>
    <mergeCell ref="C215:D215"/>
    <mergeCell ref="C220:D220"/>
    <mergeCell ref="C227:D227"/>
    <mergeCell ref="C232:D232"/>
    <mergeCell ref="C237:D237"/>
    <mergeCell ref="C242:D242"/>
    <mergeCell ref="C250:D250"/>
    <mergeCell ref="C254:D254"/>
    <mergeCell ref="C429:D429"/>
    <mergeCell ref="C272:D272"/>
    <mergeCell ref="C282:D282"/>
    <mergeCell ref="C288:D288"/>
    <mergeCell ref="C301:D301"/>
    <mergeCell ref="C302:D302"/>
    <mergeCell ref="C314:D314"/>
    <mergeCell ref="C318:D318"/>
    <mergeCell ref="C331:D331"/>
    <mergeCell ref="C338:D338"/>
    <mergeCell ref="C342:D342"/>
    <mergeCell ref="C399:D39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Общее</vt:lpstr>
      <vt:lpstr>Биология</vt:lpstr>
      <vt:lpstr>Химия</vt:lpstr>
      <vt:lpstr>Физика</vt:lpstr>
      <vt:lpstr>Технология</vt:lpstr>
      <vt:lpstr>Компьютерное оборудование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2022-10-31T05:32:41Z</dcterms:modified>
</cp:coreProperties>
</file>